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<sst xmlns="http://schemas.openxmlformats.org/spreadsheetml/2006/main" count="64" uniqueCount="44">
  <si>
    <t>勐阿镇2020年上海沪滇协作项目资金明细表</t>
  </si>
  <si>
    <t>填报单位（公章）：勐阿镇财政所</t>
  </si>
  <si>
    <t>单位：元</t>
  </si>
  <si>
    <t>序号</t>
  </si>
  <si>
    <t>拨款单位</t>
  </si>
  <si>
    <t>拨入日期</t>
  </si>
  <si>
    <t>功能科目</t>
  </si>
  <si>
    <t>资金文号</t>
  </si>
  <si>
    <t>款项名称</t>
  </si>
  <si>
    <t>收入金额</t>
  </si>
  <si>
    <t>支付时间</t>
  </si>
  <si>
    <t>支付金额</t>
  </si>
  <si>
    <t>支付明细</t>
  </si>
  <si>
    <t>支付对象</t>
  </si>
  <si>
    <t>截止2020年5月结余金额</t>
  </si>
  <si>
    <t>备注</t>
  </si>
  <si>
    <t>勐海县人民政府扶贫开发办公室</t>
  </si>
  <si>
    <t>2130504农村基础设施建设</t>
  </si>
  <si>
    <t>纳京村二六组党员活动室建设项目资金</t>
  </si>
  <si>
    <t>勐海县勐阿镇2019年企业结对纳丙老寨新建篮球场项目</t>
  </si>
  <si>
    <t>勐海县勐阿镇2019年企业结对纳京村委会厨房建设项目</t>
  </si>
  <si>
    <t>勐阿镇纳丙村纳翁小组生产道路桥建设</t>
  </si>
  <si>
    <t>支勐阿镇纳丙村纳翁小组生产到路桥建设款（合同总价738312.84元，第一次预付款，一期柱子）</t>
  </si>
  <si>
    <t>勐海县诚鑫建筑工程有限责任公司</t>
  </si>
  <si>
    <t>支勐阿镇纳丙村纳翁小组生产到路桥建设款（合同总价738312.83元，一期尾款）</t>
  </si>
  <si>
    <t>勐阿镇南朗河村委会起那低村民小组生产道路硬化建设1</t>
  </si>
  <si>
    <t>支勐阿镇南朗河起纳低小组生产道路硬化项目第一次拨款</t>
  </si>
  <si>
    <t>西双版纳翊腾建筑工程有限公司</t>
  </si>
  <si>
    <t>勐阿镇南朗河村委会起那低村民小组生产道路硬化项目2</t>
  </si>
  <si>
    <t>纳京村二六组村内排水沟、道路涵洞建设项目</t>
  </si>
  <si>
    <t>支勐阿镇纳京村二六组村内排水沟、道路涵洞建设款</t>
  </si>
  <si>
    <t>勐阿镇纳丙村阿克西腊新寨党员活动室建设</t>
  </si>
  <si>
    <t>支勐阿镇纳丙村阿克西腊新寨党员活动室建设（第一次拨款，项目总价300000元）</t>
  </si>
  <si>
    <t>西双版纳镇宇建筑装饰工程有限公司</t>
  </si>
  <si>
    <t>曼迈村曼燕小组村内排水沟、村内道路硬化建设项目</t>
  </si>
  <si>
    <t>2130505生产发展</t>
  </si>
  <si>
    <t>海财农字〔2020〕110号</t>
  </si>
  <si>
    <t>上海支援云南省新增项目尾款质保金（纳丙茶叶初制所）专项资金</t>
  </si>
  <si>
    <t>支勐阿镇纳丙茶叶初制所建设尾款及质保金</t>
  </si>
  <si>
    <t>西双版纳聚源建筑工程有限公司</t>
  </si>
  <si>
    <t>2130599其他扶贫支出</t>
  </si>
  <si>
    <t>海财农字〔2020〕111号</t>
  </si>
  <si>
    <t>上海市对口帮扶云南省项目资金（纳丙功能提升项目）专项资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</si>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</sst>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6" borderId="11" applyNumberFormat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6" fillId="25" borderId="1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50" applyFont="1" applyAlignment="1">
      <alignment horizontal="center" vertical="center"/>
    </xf>
    <xf numFmtId="0" fontId="2" fillId="0" borderId="0" xfId="50">
      <alignment vertical="center"/>
    </xf>
    <xf numFmtId="0" fontId="2" fillId="0" borderId="0" xfId="50" applyAlignment="1">
      <alignment horizontal="center" vertical="center"/>
    </xf>
    <xf numFmtId="0" fontId="2" fillId="0" borderId="0" xfId="50" applyFill="1" applyAlignment="1">
      <alignment horizontal="center" vertical="center"/>
    </xf>
    <xf numFmtId="0" fontId="2" fillId="0" borderId="1" xfId="50" applyBorder="1" applyAlignment="1">
      <alignment horizontal="center" vertical="center"/>
    </xf>
    <xf numFmtId="0" fontId="2" fillId="0" borderId="1" xfId="50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3" fillId="2" borderId="1" xfId="49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3" fontId="3" fillId="2" borderId="1" xfId="8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2" xfId="50" applyBorder="1" applyAlignment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14" fontId="3" fillId="2" borderId="2" xfId="49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3" xfId="50" applyBorder="1" applyAlignment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14" fontId="3" fillId="2" borderId="3" xfId="49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1" xfId="49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43" fontId="3" fillId="0" borderId="1" xfId="8" applyFont="1" applyFill="1" applyBorder="1" applyAlignment="1" applyProtection="1">
      <alignment horizontal="center" vertical="center" shrinkToFit="1"/>
      <protection locked="0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50" applyBorder="1" applyAlignment="1">
      <alignment horizontal="center" vertical="center"/>
    </xf>
    <xf numFmtId="0" fontId="2" fillId="0" borderId="4" xfId="50" applyBorder="1" applyAlignment="1">
      <alignment horizontal="center" vertical="center"/>
    </xf>
    <xf numFmtId="0" fontId="2" fillId="0" borderId="5" xfId="50" applyBorder="1" applyAlignment="1">
      <alignment horizontal="center" vertical="center"/>
    </xf>
    <xf numFmtId="0" fontId="2" fillId="0" borderId="6" xfId="50" applyBorder="1" applyAlignment="1">
      <alignment horizontal="center" vertical="center"/>
    </xf>
    <xf numFmtId="43" fontId="2" fillId="0" borderId="1" xfId="50" applyNumberFormat="1" applyBorder="1" applyAlignment="1">
      <alignment horizontal="center" vertical="center"/>
    </xf>
    <xf numFmtId="0" fontId="2" fillId="0" borderId="1" xfId="50" applyBorder="1" applyAlignment="1">
      <alignment horizontal="center" vertical="center" wrapText="1"/>
    </xf>
    <xf numFmtId="41" fontId="2" fillId="0" borderId="1" xfId="50" applyNumberFormat="1" applyBorder="1" applyAlignment="1">
      <alignment horizontal="center" vertical="center"/>
    </xf>
    <xf numFmtId="41" fontId="2" fillId="0" borderId="1" xfId="50" applyNumberFormat="1" applyFill="1" applyBorder="1" applyAlignment="1">
      <alignment horizontal="center" vertical="center"/>
    </xf>
    <xf numFmtId="43" fontId="3" fillId="0" borderId="1" xfId="8" applyFont="1" applyFill="1" applyBorder="1" applyAlignment="1" applyProtection="1">
      <alignment horizontal="center" vertical="center" shrinkToFit="1"/>
      <protection locked="0"/>
    </xf>
    <xf numFmtId="43" fontId="3" fillId="2" borderId="1" xfId="8" applyFont="1" applyFill="1" applyBorder="1" applyAlignment="1" applyProtection="1">
      <alignment horizontal="center" vertical="center" shrinkToFit="1"/>
    </xf>
    <xf numFmtId="49" fontId="2" fillId="2" borderId="1" xfId="50" applyNumberFormat="1" applyFill="1" applyBorder="1" applyAlignment="1">
      <alignment horizontal="center" vertical="center" wrapText="1"/>
    </xf>
    <xf numFmtId="0" fontId="2" fillId="0" borderId="0" xfId="50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9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24"/>
  <sheetViews>
    <sheetView tabSelected="1" workbookViewId="0">
      <selection activeCell="A1" sqref="A1:L1"/>
    </sheetView>
  </sheetViews>
  <sheetFormatPr defaultColWidth="9" defaultRowHeight="13.5"/>
  <cols>
    <col min="1" max="1" width="5.125" style="1" customWidth="1"/>
    <col min="2" max="2" width="17.5" style="2" customWidth="1"/>
    <col min="3" max="3" width="9.25" style="1" customWidth="1"/>
    <col min="4" max="4" width="11.25" style="1" customWidth="1"/>
    <col min="5" max="5" width="18.875" style="1" customWidth="1"/>
    <col min="6" max="6" width="25.625" style="2" customWidth="1"/>
    <col min="7" max="7" width="15.25" style="2" customWidth="1"/>
    <col min="8" max="8" width="9.625" style="1" customWidth="1"/>
    <col min="9" max="9" width="15" style="1" customWidth="1"/>
    <col min="10" max="10" width="30.5" style="1" customWidth="1"/>
    <col min="11" max="11" width="13.875" style="1" customWidth="1"/>
    <col min="12" max="12" width="16.75" style="1" customWidth="1"/>
    <col min="13" max="13" width="16.25" style="1" customWidth="1"/>
    <col min="14" max="16384" width="9" style="1"/>
  </cols>
  <sheetData>
    <row r="1" s="1" customFormat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="1" customFormat="1" ht="30" customHeight="1" spans="1:13">
      <c r="A2" s="4" t="s">
        <v>1</v>
      </c>
      <c r="B2" s="5"/>
      <c r="C2" s="4"/>
      <c r="D2" s="4"/>
      <c r="E2" s="4"/>
      <c r="F2" s="6"/>
      <c r="G2" s="5"/>
      <c r="H2" s="4"/>
      <c r="I2" s="4" t="s">
        <v>2</v>
      </c>
      <c r="J2" s="4"/>
      <c r="K2" s="4"/>
      <c r="L2" s="4"/>
      <c r="M2" s="4"/>
    </row>
    <row r="3" s="1" customFormat="1" ht="30" customHeight="1" spans="1:13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32" t="s">
        <v>14</v>
      </c>
      <c r="M3" s="7" t="s">
        <v>15</v>
      </c>
    </row>
    <row r="4" s="1" customFormat="1" ht="30" customHeight="1" spans="1:13">
      <c r="A4" s="7">
        <v>1</v>
      </c>
      <c r="B4" s="9" t="s">
        <v>16</v>
      </c>
      <c r="C4" s="10">
        <v>43703</v>
      </c>
      <c r="D4" s="9" t="s">
        <v>17</v>
      </c>
      <c r="E4" s="9"/>
      <c r="F4" s="11" t="s">
        <v>18</v>
      </c>
      <c r="G4" s="12">
        <v>15000</v>
      </c>
      <c r="H4" s="12"/>
      <c r="I4" s="33">
        <v>0</v>
      </c>
      <c r="J4" s="33"/>
      <c r="K4" s="33"/>
      <c r="L4" s="12">
        <v>15000</v>
      </c>
      <c r="M4" s="7"/>
    </row>
    <row r="5" s="1" customFormat="1" ht="30" customHeight="1" spans="1:13">
      <c r="A5" s="7">
        <v>2</v>
      </c>
      <c r="B5" s="9" t="s">
        <v>16</v>
      </c>
      <c r="C5" s="10">
        <v>43777</v>
      </c>
      <c r="D5" s="9" t="s">
        <v>17</v>
      </c>
      <c r="E5" s="7"/>
      <c r="F5" s="11" t="s">
        <v>19</v>
      </c>
      <c r="G5" s="12">
        <v>3000</v>
      </c>
      <c r="H5" s="12"/>
      <c r="I5" s="33">
        <v>0</v>
      </c>
      <c r="J5" s="33"/>
      <c r="K5" s="33"/>
      <c r="L5" s="12">
        <v>3000</v>
      </c>
      <c r="M5" s="7"/>
    </row>
    <row r="6" s="1" customFormat="1" ht="30" customHeight="1" spans="1:13">
      <c r="A6" s="7">
        <v>3</v>
      </c>
      <c r="B6" s="9" t="s">
        <v>16</v>
      </c>
      <c r="C6" s="10">
        <v>43782</v>
      </c>
      <c r="D6" s="9" t="s">
        <v>17</v>
      </c>
      <c r="E6" s="7"/>
      <c r="F6" s="13" t="s">
        <v>20</v>
      </c>
      <c r="G6" s="12">
        <v>3000</v>
      </c>
      <c r="H6" s="12"/>
      <c r="I6" s="34">
        <v>0</v>
      </c>
      <c r="J6" s="33"/>
      <c r="K6" s="33"/>
      <c r="L6" s="12">
        <v>3000</v>
      </c>
      <c r="M6" s="7"/>
    </row>
    <row r="7" s="1" customFormat="1" ht="42" customHeight="1" spans="1:13">
      <c r="A7" s="14">
        <v>4</v>
      </c>
      <c r="B7" s="15" t="s">
        <v>16</v>
      </c>
      <c r="C7" s="16">
        <v>43895</v>
      </c>
      <c r="D7" s="15" t="s">
        <v>17</v>
      </c>
      <c r="E7" s="14"/>
      <c r="F7" s="17" t="s">
        <v>21</v>
      </c>
      <c r="G7" s="12">
        <v>140000</v>
      </c>
      <c r="H7" s="10">
        <v>43924</v>
      </c>
      <c r="I7" s="35">
        <v>80000</v>
      </c>
      <c r="J7" s="9" t="s">
        <v>22</v>
      </c>
      <c r="K7" s="9" t="s">
        <v>23</v>
      </c>
      <c r="L7" s="12">
        <f>G7-I7-I8</f>
        <v>4200</v>
      </c>
      <c r="M7" s="14"/>
    </row>
    <row r="8" s="1" customFormat="1" ht="42" customHeight="1" spans="1:13">
      <c r="A8" s="18"/>
      <c r="B8" s="19"/>
      <c r="C8" s="20"/>
      <c r="D8" s="19"/>
      <c r="E8" s="18"/>
      <c r="F8" s="21"/>
      <c r="G8" s="12"/>
      <c r="H8" s="10">
        <v>43951</v>
      </c>
      <c r="I8" s="35">
        <v>55800</v>
      </c>
      <c r="J8" s="9" t="s">
        <v>24</v>
      </c>
      <c r="K8" s="9" t="s">
        <v>23</v>
      </c>
      <c r="L8" s="12"/>
      <c r="M8" s="18"/>
    </row>
    <row r="9" s="1" customFormat="1" ht="30" customHeight="1" spans="1:13">
      <c r="A9" s="7">
        <v>5</v>
      </c>
      <c r="B9" s="9" t="s">
        <v>16</v>
      </c>
      <c r="C9" s="10">
        <v>43895</v>
      </c>
      <c r="D9" s="9" t="s">
        <v>17</v>
      </c>
      <c r="E9" s="22"/>
      <c r="F9" s="11" t="s">
        <v>25</v>
      </c>
      <c r="G9" s="12">
        <v>200000</v>
      </c>
      <c r="H9" s="10">
        <v>43959</v>
      </c>
      <c r="I9" s="12">
        <v>200000</v>
      </c>
      <c r="J9" s="9" t="s">
        <v>26</v>
      </c>
      <c r="K9" s="9" t="s">
        <v>27</v>
      </c>
      <c r="L9" s="36">
        <f t="shared" ref="L9:L12" si="0">G9-I9</f>
        <v>0</v>
      </c>
      <c r="M9" s="7"/>
    </row>
    <row r="10" s="1" customFormat="1" ht="93" customHeight="1" spans="1:13">
      <c r="A10" s="7">
        <v>6</v>
      </c>
      <c r="B10" s="9" t="s">
        <v>16</v>
      </c>
      <c r="C10" s="10">
        <v>43896</v>
      </c>
      <c r="D10" s="9" t="s">
        <v>17</v>
      </c>
      <c r="E10" s="22"/>
      <c r="F10" s="11" t="s">
        <v>28</v>
      </c>
      <c r="G10" s="12">
        <v>1800000</v>
      </c>
      <c r="H10" s="10">
        <v>43959</v>
      </c>
      <c r="I10" s="12">
        <v>400000</v>
      </c>
      <c r="J10" s="9" t="s">
        <v>26</v>
      </c>
      <c r="K10" s="9" t="s">
        <v>27</v>
      </c>
      <c r="L10" s="36">
        <f t="shared" si="0"/>
        <v>1400000</v>
      </c>
      <c r="M10" s="7"/>
    </row>
    <row r="11" s="1" customFormat="1" ht="93" customHeight="1" spans="1:13">
      <c r="A11" s="7">
        <v>7</v>
      </c>
      <c r="B11" s="9" t="s">
        <v>16</v>
      </c>
      <c r="C11" s="10">
        <v>43895</v>
      </c>
      <c r="D11" s="9" t="s">
        <v>17</v>
      </c>
      <c r="E11" s="22"/>
      <c r="F11" s="9" t="s">
        <v>29</v>
      </c>
      <c r="G11" s="12">
        <v>100000</v>
      </c>
      <c r="H11" s="10">
        <v>43972</v>
      </c>
      <c r="I11" s="12">
        <v>97000</v>
      </c>
      <c r="J11" s="9" t="s">
        <v>30</v>
      </c>
      <c r="K11" s="9" t="s">
        <v>23</v>
      </c>
      <c r="L11" s="36">
        <f t="shared" si="0"/>
        <v>3000</v>
      </c>
      <c r="M11" s="7"/>
    </row>
    <row r="12" s="1" customFormat="1" ht="30" customHeight="1" spans="1:13">
      <c r="A12" s="7">
        <v>8</v>
      </c>
      <c r="B12" s="9" t="s">
        <v>16</v>
      </c>
      <c r="C12" s="10">
        <v>43937</v>
      </c>
      <c r="D12" s="9" t="s">
        <v>17</v>
      </c>
      <c r="E12" s="22"/>
      <c r="F12" s="23" t="s">
        <v>31</v>
      </c>
      <c r="G12" s="24">
        <v>300000</v>
      </c>
      <c r="H12" s="10">
        <v>43972</v>
      </c>
      <c r="I12" s="36">
        <v>90000</v>
      </c>
      <c r="J12" s="9" t="s">
        <v>32</v>
      </c>
      <c r="K12" s="9" t="s">
        <v>33</v>
      </c>
      <c r="L12" s="36">
        <f t="shared" si="0"/>
        <v>210000</v>
      </c>
      <c r="M12" s="7"/>
    </row>
    <row r="13" s="1" customFormat="1" ht="30" customHeight="1" spans="1:13">
      <c r="A13" s="7">
        <v>9</v>
      </c>
      <c r="B13" s="9" t="s">
        <v>16</v>
      </c>
      <c r="C13" s="10">
        <v>43962</v>
      </c>
      <c r="D13" s="9" t="s">
        <v>17</v>
      </c>
      <c r="E13" s="9"/>
      <c r="F13" s="25" t="s">
        <v>34</v>
      </c>
      <c r="G13" s="12">
        <v>600000</v>
      </c>
      <c r="H13" s="12"/>
      <c r="I13" s="36">
        <v>0</v>
      </c>
      <c r="J13" s="36"/>
      <c r="K13" s="36"/>
      <c r="L13" s="36">
        <v>600000</v>
      </c>
      <c r="M13" s="7"/>
    </row>
    <row r="14" s="1" customFormat="1" ht="30" customHeight="1" spans="1:13">
      <c r="A14" s="7">
        <v>10</v>
      </c>
      <c r="B14" s="7"/>
      <c r="C14" s="10">
        <v>43942</v>
      </c>
      <c r="D14" s="9" t="s">
        <v>35</v>
      </c>
      <c r="E14" s="9" t="s">
        <v>36</v>
      </c>
      <c r="F14" s="26" t="s">
        <v>37</v>
      </c>
      <c r="G14" s="12">
        <v>538930</v>
      </c>
      <c r="H14" s="10">
        <v>43977</v>
      </c>
      <c r="I14" s="12">
        <v>509400</v>
      </c>
      <c r="J14" s="9" t="s">
        <v>38</v>
      </c>
      <c r="K14" s="9" t="s">
        <v>39</v>
      </c>
      <c r="L14" s="36">
        <f>G14-I14</f>
        <v>29530</v>
      </c>
      <c r="M14" s="37"/>
    </row>
    <row r="15" s="1" customFormat="1" ht="30" customHeight="1" spans="1:13">
      <c r="A15" s="7">
        <v>11</v>
      </c>
      <c r="B15" s="7"/>
      <c r="C15" s="10">
        <v>43942</v>
      </c>
      <c r="D15" s="9" t="s">
        <v>40</v>
      </c>
      <c r="E15" s="9" t="s">
        <v>41</v>
      </c>
      <c r="F15" s="26" t="s">
        <v>42</v>
      </c>
      <c r="G15" s="12">
        <v>121749.1</v>
      </c>
      <c r="H15" s="12"/>
      <c r="I15" s="36">
        <v>0</v>
      </c>
      <c r="J15" s="36"/>
      <c r="K15" s="36"/>
      <c r="L15" s="36">
        <v>121749.1</v>
      </c>
      <c r="M15" s="37"/>
    </row>
    <row r="16" s="1" customFormat="1" ht="30" customHeight="1" spans="1:13">
      <c r="A16" s="27"/>
      <c r="B16" s="27"/>
      <c r="C16" s="10"/>
      <c r="D16" s="9"/>
      <c r="E16" s="22"/>
      <c r="F16" s="26"/>
      <c r="G16" s="12"/>
      <c r="H16" s="12"/>
      <c r="I16" s="36"/>
      <c r="J16" s="36"/>
      <c r="K16" s="36"/>
      <c r="L16" s="36"/>
      <c r="M16" s="37"/>
    </row>
    <row r="17" s="1" customFormat="1" ht="30" customHeight="1" spans="1:13">
      <c r="A17" s="27"/>
      <c r="B17" s="27"/>
      <c r="C17" s="10"/>
      <c r="D17" s="9"/>
      <c r="E17" s="9"/>
      <c r="F17" s="26"/>
      <c r="G17" s="12"/>
      <c r="H17" s="12"/>
      <c r="I17" s="36"/>
      <c r="J17" s="36"/>
      <c r="K17" s="36"/>
      <c r="L17" s="36"/>
      <c r="M17" s="37"/>
    </row>
    <row r="18" s="1" customFormat="1" ht="30" customHeight="1" spans="1:13">
      <c r="A18" s="28" t="s">
        <v>43</v>
      </c>
      <c r="B18" s="29"/>
      <c r="C18" s="29"/>
      <c r="D18" s="29"/>
      <c r="E18" s="30"/>
      <c r="F18" s="27"/>
      <c r="G18" s="31">
        <f>SUM(G4:G15)</f>
        <v>3821679.1</v>
      </c>
      <c r="H18" s="31"/>
      <c r="I18" s="31">
        <f>SUM(I4:I15)</f>
        <v>1432200</v>
      </c>
      <c r="J18" s="31"/>
      <c r="K18" s="31"/>
      <c r="L18" s="31">
        <f>SUM(L4:L16)</f>
        <v>2389479.1</v>
      </c>
      <c r="M18" s="27"/>
    </row>
    <row r="19" s="1" customFormat="1" ht="30" customHeight="1" spans="1:13">
      <c r="A19" s="4"/>
      <c r="B19" s="5"/>
      <c r="C19" s="4"/>
      <c r="D19" s="4"/>
      <c r="E19" s="4"/>
      <c r="F19" s="5"/>
      <c r="G19" s="5"/>
      <c r="H19" s="4"/>
      <c r="I19" s="4"/>
      <c r="J19" s="4"/>
      <c r="K19" s="4"/>
      <c r="L19" s="4"/>
      <c r="M19" s="4"/>
    </row>
    <row r="20" s="1" customFormat="1" ht="30" customHeight="1" spans="2:7">
      <c r="B20" s="2"/>
      <c r="F20" s="2"/>
      <c r="G20" s="2"/>
    </row>
    <row r="21" s="1" customFormat="1" ht="30" customHeight="1" spans="2:7">
      <c r="B21" s="2"/>
      <c r="F21" s="2"/>
      <c r="G21" s="2"/>
    </row>
    <row r="22" s="1" customFormat="1" ht="30" customHeight="1" spans="1:13">
      <c r="A22" s="4"/>
      <c r="B22" s="5"/>
      <c r="C22" s="4"/>
      <c r="D22" s="4"/>
      <c r="E22" s="4"/>
      <c r="F22" s="5"/>
      <c r="G22" s="5"/>
      <c r="H22" s="4"/>
      <c r="I22" s="4"/>
      <c r="J22" s="4"/>
      <c r="K22" s="4"/>
      <c r="L22" s="4"/>
      <c r="M22" s="4"/>
    </row>
    <row r="23" s="1" customFormat="1" ht="30" customHeight="1" spans="1:13">
      <c r="A23" s="4"/>
      <c r="B23" s="5"/>
      <c r="C23" s="4"/>
      <c r="D23" s="4"/>
      <c r="E23" s="4"/>
      <c r="F23" s="5"/>
      <c r="G23" s="5"/>
      <c r="H23" s="4"/>
      <c r="I23" s="38"/>
      <c r="J23" s="38"/>
      <c r="K23" s="38"/>
      <c r="L23" s="38"/>
      <c r="M23" s="38"/>
    </row>
    <row r="24" s="1" customFormat="1" ht="30" customHeight="1" spans="1:13">
      <c r="A24" s="4"/>
      <c r="B24" s="5"/>
      <c r="C24" s="4"/>
      <c r="D24" s="4"/>
      <c r="E24" s="4"/>
      <c r="F24" s="5"/>
      <c r="G24" s="5"/>
      <c r="H24" s="4"/>
      <c r="I24" s="4"/>
      <c r="J24" s="4"/>
      <c r="K24" s="4"/>
      <c r="L24" s="4"/>
      <c r="M24" s="4"/>
    </row>
  </sheetData>
  <mergeCells count="13">
    <mergeCell ref="A1:L1"/>
    <mergeCell ref="A18:E18"/>
    <mergeCell ref="I23:M23"/>
    <mergeCell ref="I24:L24"/>
    <mergeCell ref="A7:A8"/>
    <mergeCell ref="B7:B8"/>
    <mergeCell ref="C7:C8"/>
    <mergeCell ref="D7:D8"/>
    <mergeCell ref="E7:E8"/>
    <mergeCell ref="F7:F8"/>
    <mergeCell ref="G7:G8"/>
    <mergeCell ref="L7:L8"/>
    <mergeCell ref="M7:M8"/>
  </mergeCells>
  <conditionalFormatting sqref="L15">
    <cfRule type="cellIs" dxfId="0" priority="1" operator="lessThan">
      <formula>0</formula>
    </cfRule>
  </conditionalFormatting>
  <conditionalFormatting sqref="L16">
    <cfRule type="cellIs" dxfId="0" priority="5" operator="lessThan">
      <formula>0</formula>
    </cfRule>
  </conditionalFormatting>
  <conditionalFormatting sqref="L17">
    <cfRule type="cellIs" dxfId="0" priority="4" operator="lessThan">
      <formula>0</formula>
    </cfRule>
  </conditionalFormatting>
  <conditionalFormatting sqref="L9:L12">
    <cfRule type="cellIs" dxfId="0" priority="3" operator="lessThan">
      <formula>0</formula>
    </cfRule>
  </conditionalFormatting>
  <conditionalFormatting sqref="L13:L14">
    <cfRule type="cellIs" dxfId="0" priority="2" operator="lessThan">
      <formula>0</formula>
    </cfRule>
  </conditionalFormatting>
  <dataValidations count="9">
    <dataValidation type="custom" allowBlank="1" showInputMessage="1" showErrorMessage="1" errorTitle="注意" error="为了防止公式计算错误，尽量避免有重复值，请在款项目称后加上日期12/9，或序号1等。" sqref="B7 F7">
      <formula1>SUMPRODUCT(--(($C7&amp;$D7&amp;$E8&amp;$F7)=($C$5:$C$497&amp;$D$5:$D$497&amp;$E$5:$E$497&amp;$F$5:$F$497)))=1</formula1>
    </dataValidation>
    <dataValidation type="custom" allowBlank="1" showInputMessage="1" showErrorMessage="1" errorTitle="注意" error="为了防止公式计算错误，尽量避免有重复值，请在款项目称后加上日期12/9，或序号1等。" sqref="B4 F4 B5 F5 B6">
      <formula1>SUMPRODUCT(--(($C4&amp;$D4&amp;$E4&amp;$F4)=($C$5:$C$497&amp;$D$5:$D$497&amp;$E$5:$E$497&amp;$F$5:$F$497)))=1</formula1>
    </dataValidation>
    <dataValidation type="custom" allowBlank="1" showInputMessage="1" showErrorMessage="1" error="为了防止公式计算错误，尽量避免有重复值，请在款项目称后加上日期12/9，或序号1等。" sqref="D7">
      <formula1>SUMPRODUCT(--(($C7&amp;$D7&amp;$E8&amp;$F7)=($C$5:$C$894&amp;$D$5:$D$894&amp;$E$5:$E$894&amp;$F$5:$F$894)))=1</formula1>
    </dataValidation>
    <dataValidation type="custom" allowBlank="1" showInputMessage="1" showErrorMessage="1" error="为了防止公式计算错误，尽量避免有重复值，请在款项目称后加上日期12/9，或序号1等。" sqref="E4 D4:D6">
      <formula1>SUMPRODUCT(--(($C4&amp;$D4&amp;$E4&amp;$F4)=($C$5:$C$894&amp;$D$5:$D$894&amp;$E$5:$E$894&amp;$F$5:$F$894)))=1</formula1>
    </dataValidation>
    <dataValidation type="custom" allowBlank="1" showInputMessage="1" showErrorMessage="1" error="为了防止公式计算错误，尽量避免有重复值，请在款项目称后加上日期12/9，或序号1等。" sqref="D9 E9 D10 E10 E11 D12 E12 D13 E13 D14 E14 F14 D15 E15 F15 D16 E16 F16 D17 E17 F17">
      <formula1>SUMPRODUCT(--(($C9&amp;$D9&amp;$E9&amp;$F9)=($C$10:$C$898&amp;$D$10:$D$898&amp;$E$10:$E$898&amp;$F$10:$F$898)))=1</formula1>
    </dataValidation>
    <dataValidation type="custom" allowBlank="1" showInputMessage="1" showErrorMessage="1" errorTitle="注意" error="为了防止公式计算错误，尽量避免有重复值，请在款项目称后加上日期12/9，或序号1等。" sqref="B9 F9 B10 F10 B12 B13">
      <formula1>SUMPRODUCT(--(($C9&amp;$D9&amp;$E9&amp;$F9)=($C$10:$C$501&amp;$D$10:$D$501&amp;$E$10:$E$501&amp;$F$10:$F$501)))=1</formula1>
    </dataValidation>
    <dataValidation type="custom" allowBlank="1" showInputMessage="1" showErrorMessage="1" errorTitle="注意" error="为了防止公式计算错误，尽量避免有重复值，请在款项目称后加上日期12/9，或序号1等。" sqref="F13">
      <formula1>SUMPRODUCT(--(($C13&amp;$D13&amp;$E13&amp;$F13)=($C$10:$C$1227&amp;$D$10:$D$1227&amp;$E$10:$E$1227&amp;$F$10:$F$1227)))=1</formula1>
    </dataValidation>
    <dataValidation type="custom" allowBlank="1" showInputMessage="1" showErrorMessage="1" errorTitle="注意" error="为了防止公式计算错误，尽量避免有重复值，请在款项目称后加上日期12/9，或序号1等。" sqref="B11 F11">
      <formula1>SUMPRODUCT(--(($C11&amp;$D11&amp;$E11&amp;$F11)=($C$5:$C$496&amp;$D$5:$D$496&amp;$E$5:$E$496&amp;$F$5:$F$496)))=1</formula1>
    </dataValidation>
    <dataValidation type="custom" allowBlank="1" showInputMessage="1" showErrorMessage="1" error="为了防止公式计算错误，尽量避免有重复值，请在款项目称后加上日期12/9，或序号1等。" sqref="D11">
      <formula1>SUMPRODUCT(--(($C11&amp;$D11&amp;$E11&amp;$F11)=($C$5:$C$893&amp;$D$5:$D$893&amp;$E$5:$E$893&amp;$F$5:$F$893)))=1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2020-05-27T07:58:43Z</dcterms:created>
  <dcterms:modified xsi:type="dcterms:W3CDTF">2020-05-27T07:59:30Z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