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<sst xmlns="http://schemas.openxmlformats.org/spreadsheetml/2006/main" count="46">
  <si>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勐阿镇2020年扶贫资金使用明细表</t>
  </si>
  <si>
    <t>填报单位（公章）：勐海县勐阿镇财政所</t>
  </si>
  <si>
    <t>单位：元</t>
  </si>
  <si>
    <t>序号</t>
  </si>
  <si>
    <t>单位</t>
  </si>
  <si>
    <t>拨入日期</t>
  </si>
  <si>
    <t>资金文号</t>
  </si>
  <si>
    <t>款项名称</t>
  </si>
  <si>
    <t>功能科目</t>
  </si>
  <si>
    <t>收入金额</t>
  </si>
  <si>
    <t>支付时间</t>
  </si>
  <si>
    <t>支付金额</t>
  </si>
  <si>
    <t>支付明细</t>
  </si>
  <si>
    <t>支付对象</t>
  </si>
  <si>
    <t>截止2020年5月结余金额</t>
  </si>
  <si>
    <t>备注</t>
  </si>
  <si>
    <t>勐阿镇人民政府</t>
  </si>
  <si>
    <t>海财预字〔2020〕18号</t>
  </si>
  <si>
    <t>勐阿镇勐康海往线至哈尼一二组进村道路硬化建设专项资金</t>
  </si>
  <si>
    <t>2130504农村基础设施建设</t>
  </si>
  <si>
    <t>支勐阿镇勐康海往线至哈尼一二组进村道路硬化第一次拨款</t>
  </si>
  <si>
    <t>勐海县建筑工程有限公司</t>
  </si>
  <si>
    <t>勐阿镇纳丙村纳翁组生产道路桥建设专项资金</t>
  </si>
  <si>
    <t>支勐阿镇纳丙村纳翁小组生产到路桥建设款（合同总价738312.83元，第一次预付款，二期桥面）</t>
  </si>
  <si>
    <t>勐海县诚鑫建筑工程有限责任公司</t>
  </si>
  <si>
    <t>支勐阿镇纳丙村纳翁小组生产到路桥建设款（合同总价738312.83元，第二次拨款，二期桥面）</t>
  </si>
  <si>
    <t>海财预字〔2020〕16号</t>
  </si>
  <si>
    <t>2020年产业发展项目专项资金</t>
  </si>
  <si>
    <t>2130505生产发展</t>
  </si>
  <si>
    <t>海财农字〔2020〕64号</t>
  </si>
  <si>
    <t>扶贫工作队员工作经费</t>
  </si>
  <si>
    <t>2130599其他扶贫支出</t>
  </si>
  <si>
    <t>转勐阿镇2020年上半年驻村工作队员工作经费</t>
  </si>
  <si>
    <t>勐海县勐阿镇农业综合服务中心</t>
  </si>
  <si>
    <t>海财预字〔2020〕65号</t>
  </si>
  <si>
    <t>勐阿镇2020年己安排涉农整合资金项目前期费专项资金（路）</t>
  </si>
  <si>
    <t>勐阿镇2020年己安排涉农整合资金项目前期费专项资金（桥）</t>
  </si>
  <si>
    <t>海财农字〔2020〕117号</t>
  </si>
  <si>
    <t>年恢复生猪生产项目专项资金</t>
  </si>
  <si>
    <t>海财预字〔2020〕103号</t>
  </si>
  <si>
    <t>勐阿镇贺建村景播老寨集中养殖专项资金</t>
  </si>
  <si>
    <t>海财农字〔2020〕149号</t>
  </si>
  <si>
    <t>勐海县2020年恢复生猪生产项目专项资金专项资金</t>
  </si>
  <si>
    <t>海财预字〔2020〕108号</t>
  </si>
  <si>
    <t>勐阿镇贺建村委会曼浪小组基础设施建设项目专项资金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</si>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</sst>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50" applyFont="1" applyAlignment="1">
      <alignment horizontal="center" vertical="center"/>
    </xf>
    <xf numFmtId="0" fontId="1" fillId="0" borderId="0" xfId="50" applyFont="1" applyAlignment="1">
      <alignment horizontal="center" vertical="center" wrapText="1"/>
    </xf>
    <xf numFmtId="0" fontId="2" fillId="0" borderId="0" xfId="50" applyAlignment="1">
      <alignment vertical="center"/>
    </xf>
    <xf numFmtId="0" fontId="2" fillId="0" borderId="0" xfId="50" applyAlignment="1">
      <alignment vertical="center" wrapText="1"/>
    </xf>
    <xf numFmtId="0" fontId="2" fillId="0" borderId="1" xfId="50" applyBorder="1" applyAlignment="1">
      <alignment horizontal="center" vertical="center"/>
    </xf>
    <xf numFmtId="0" fontId="2" fillId="0" borderId="1" xfId="50" applyBorder="1" applyAlignment="1">
      <alignment horizontal="center" vertical="center" wrapText="1"/>
    </xf>
    <xf numFmtId="0" fontId="2" fillId="0" borderId="2" xfId="50" applyBorder="1" applyAlignment="1">
      <alignment horizontal="center" vertical="center"/>
    </xf>
    <xf numFmtId="0" fontId="2" fillId="0" borderId="2" xfId="50" applyBorder="1" applyAlignment="1">
      <alignment horizontal="center" vertical="center" wrapText="1"/>
    </xf>
    <xf numFmtId="14" fontId="3" fillId="2" borderId="2" xfId="49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49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3" fontId="3" fillId="2" borderId="1" xfId="8" applyFont="1" applyFill="1" applyBorder="1" applyAlignment="1" applyProtection="1">
      <alignment horizontal="center" vertical="center" shrinkToFit="1"/>
      <protection locked="0"/>
    </xf>
    <xf numFmtId="14" fontId="3" fillId="2" borderId="1" xfId="49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50" applyBorder="1" applyAlignment="1">
      <alignment horizontal="center" vertical="center"/>
    </xf>
    <xf numFmtId="0" fontId="2" fillId="0" borderId="3" xfId="50" applyBorder="1" applyAlignment="1">
      <alignment horizontal="center" vertical="center" wrapText="1"/>
    </xf>
    <xf numFmtId="14" fontId="3" fillId="2" borderId="3" xfId="49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49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49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3" fontId="3" fillId="2" borderId="1" xfId="8" applyFont="1" applyFill="1" applyBorder="1" applyAlignment="1" applyProtection="1">
      <alignment horizontal="center" vertical="center" shrinkToFit="1"/>
    </xf>
    <xf numFmtId="0" fontId="3" fillId="0" borderId="1" xfId="49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50" applyBorder="1" applyAlignment="1">
      <alignment horizontal="center" vertical="center"/>
    </xf>
    <xf numFmtId="0" fontId="2" fillId="0" borderId="5" xfId="50" applyBorder="1" applyAlignment="1">
      <alignment horizontal="center" vertical="center" wrapText="1"/>
    </xf>
    <xf numFmtId="0" fontId="2" fillId="0" borderId="5" xfId="50" applyBorder="1" applyAlignment="1">
      <alignment horizontal="center" vertical="center"/>
    </xf>
    <xf numFmtId="0" fontId="2" fillId="0" borderId="6" xfId="50" applyBorder="1" applyAlignment="1">
      <alignment horizontal="center" vertical="center"/>
    </xf>
    <xf numFmtId="43" fontId="2" fillId="0" borderId="1" xfId="50" applyNumberFormat="1" applyBorder="1" applyAlignment="1">
      <alignment horizontal="center" vertical="center"/>
    </xf>
    <xf numFmtId="49" fontId="2" fillId="2" borderId="1" xfId="50" applyNumberForma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9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7"/>
  <sheetViews>
    <sheetView tabSelected="1" workbookViewId="0">
      <selection activeCell="A1" sqref="A1:M1"/>
    </sheetView>
  </sheetViews>
  <sheetFormatPr defaultColWidth="9" defaultRowHeight="13.5"/>
  <cols>
    <col min="1" max="1" width="5.5" style="1" customWidth="1"/>
    <col min="2" max="2" width="9.375" style="3" customWidth="1"/>
    <col min="3" max="3" width="9.25" style="1" customWidth="1"/>
    <col min="4" max="4" width="18.625" style="1" customWidth="1"/>
    <col min="5" max="5" width="24.75" style="1" customWidth="1"/>
    <col min="6" max="6" width="11.25" style="1" customWidth="1"/>
    <col min="7" max="7" width="16.375" style="1" customWidth="1"/>
    <col min="8" max="8" width="10.125" style="1" customWidth="1"/>
    <col min="9" max="9" width="16.375" style="1" customWidth="1"/>
    <col min="10" max="10" width="34.125" style="1" customWidth="1"/>
    <col min="11" max="12" width="16.375" style="1" customWidth="1"/>
    <col min="13" max="13" width="11.5" style="1" customWidth="1"/>
    <col min="14" max="16384" width="9" style="1"/>
  </cols>
  <sheetData>
    <row r="1" s="1" customFormat="1" ht="30" customHeight="1" spans="1:1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0" customHeight="1" spans="1:1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2</v>
      </c>
    </row>
    <row r="3" s="2" customFormat="1" ht="30" customHeight="1" spans="1:13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9" t="s">
        <v>14</v>
      </c>
      <c r="M3" s="8" t="s">
        <v>15</v>
      </c>
    </row>
    <row r="4" s="2" customFormat="1" ht="48" customHeight="1" spans="1:13">
      <c r="A4" s="10">
        <v>1</v>
      </c>
      <c r="B4" s="11" t="s">
        <v>16</v>
      </c>
      <c r="C4" s="12">
        <v>43874</v>
      </c>
      <c r="D4" s="13" t="s">
        <v>17</v>
      </c>
      <c r="E4" s="14" t="s">
        <v>18</v>
      </c>
      <c r="F4" s="15" t="s">
        <v>19</v>
      </c>
      <c r="G4" s="16">
        <v>3000000</v>
      </c>
      <c r="H4" s="17">
        <v>43929</v>
      </c>
      <c r="I4" s="16">
        <v>900000</v>
      </c>
      <c r="J4" s="26" t="s">
        <v>20</v>
      </c>
      <c r="K4" s="26" t="s">
        <v>21</v>
      </c>
      <c r="L4" s="27">
        <f>G4-I4</f>
        <v>2100000</v>
      </c>
      <c r="M4" s="10"/>
    </row>
    <row r="5" s="2" customFormat="1" ht="40" customHeight="1" spans="1:13">
      <c r="A5" s="10">
        <v>2</v>
      </c>
      <c r="B5" s="11" t="s">
        <v>16</v>
      </c>
      <c r="C5" s="12">
        <v>43874</v>
      </c>
      <c r="D5" s="13" t="s">
        <v>17</v>
      </c>
      <c r="E5" s="14" t="s">
        <v>22</v>
      </c>
      <c r="F5" s="15" t="s">
        <v>19</v>
      </c>
      <c r="G5" s="16">
        <v>600000</v>
      </c>
      <c r="H5" s="17">
        <v>43924</v>
      </c>
      <c r="I5" s="16">
        <v>140000</v>
      </c>
      <c r="J5" s="26" t="s">
        <v>23</v>
      </c>
      <c r="K5" s="26" t="s">
        <v>24</v>
      </c>
      <c r="L5" s="27">
        <f>G5-I5-I6</f>
        <v>145800</v>
      </c>
      <c r="M5" s="10"/>
    </row>
    <row r="6" s="1" customFormat="1" ht="40" customHeight="1" spans="1:13">
      <c r="A6" s="18"/>
      <c r="B6" s="19"/>
      <c r="C6" s="20"/>
      <c r="D6" s="21"/>
      <c r="E6" s="22"/>
      <c r="F6" s="23"/>
      <c r="G6" s="16"/>
      <c r="H6" s="17">
        <v>43951</v>
      </c>
      <c r="I6" s="16">
        <v>314200</v>
      </c>
      <c r="J6" s="26" t="s">
        <v>25</v>
      </c>
      <c r="K6" s="26" t="s">
        <v>24</v>
      </c>
      <c r="L6" s="27"/>
      <c r="M6" s="18"/>
    </row>
    <row r="7" s="1" customFormat="1" ht="42" customHeight="1" spans="1:13">
      <c r="A7" s="8">
        <v>3</v>
      </c>
      <c r="B7" s="9" t="s">
        <v>16</v>
      </c>
      <c r="C7" s="17">
        <v>43874</v>
      </c>
      <c r="D7" s="24" t="s">
        <v>26</v>
      </c>
      <c r="E7" s="25" t="s">
        <v>27</v>
      </c>
      <c r="F7" s="26" t="s">
        <v>28</v>
      </c>
      <c r="G7" s="16">
        <v>1000000</v>
      </c>
      <c r="H7" s="27"/>
      <c r="I7" s="27">
        <v>0</v>
      </c>
      <c r="J7" s="27"/>
      <c r="K7" s="27"/>
      <c r="L7" s="27">
        <v>1000000</v>
      </c>
      <c r="M7" s="8"/>
    </row>
    <row r="8" s="1" customFormat="1" ht="42" customHeight="1" spans="1:13">
      <c r="A8" s="8">
        <v>4</v>
      </c>
      <c r="B8" s="9" t="s">
        <v>16</v>
      </c>
      <c r="C8" s="17">
        <v>43913</v>
      </c>
      <c r="D8" s="26" t="s">
        <v>29</v>
      </c>
      <c r="E8" s="25" t="s">
        <v>30</v>
      </c>
      <c r="F8" s="26" t="s">
        <v>31</v>
      </c>
      <c r="G8" s="16">
        <v>35000</v>
      </c>
      <c r="H8" s="17">
        <v>43931</v>
      </c>
      <c r="I8" s="16">
        <v>35000</v>
      </c>
      <c r="J8" s="26" t="s">
        <v>32</v>
      </c>
      <c r="K8" s="26" t="s">
        <v>33</v>
      </c>
      <c r="L8" s="27">
        <f>G8-I8</f>
        <v>0</v>
      </c>
      <c r="M8" s="8"/>
    </row>
    <row r="9" s="1" customFormat="1" ht="42" customHeight="1" spans="1:13">
      <c r="A9" s="8">
        <v>5</v>
      </c>
      <c r="B9" s="9" t="s">
        <v>16</v>
      </c>
      <c r="C9" s="17">
        <v>43921</v>
      </c>
      <c r="D9" s="26" t="s">
        <v>34</v>
      </c>
      <c r="E9" s="25" t="s">
        <v>35</v>
      </c>
      <c r="F9" s="26" t="s">
        <v>19</v>
      </c>
      <c r="G9" s="16">
        <v>30000</v>
      </c>
      <c r="H9" s="27"/>
      <c r="I9" s="27">
        <v>0</v>
      </c>
      <c r="J9" s="27"/>
      <c r="K9" s="27"/>
      <c r="L9" s="27">
        <v>30000</v>
      </c>
      <c r="M9" s="8"/>
    </row>
    <row r="10" s="1" customFormat="1" ht="42" customHeight="1" spans="1:13">
      <c r="A10" s="8">
        <v>6</v>
      </c>
      <c r="B10" s="9" t="s">
        <v>16</v>
      </c>
      <c r="C10" s="17">
        <v>43921</v>
      </c>
      <c r="D10" s="26" t="s">
        <v>34</v>
      </c>
      <c r="E10" s="25" t="s">
        <v>36</v>
      </c>
      <c r="F10" s="26" t="s">
        <v>19</v>
      </c>
      <c r="G10" s="16">
        <v>6000</v>
      </c>
      <c r="H10" s="27"/>
      <c r="I10" s="27">
        <v>0</v>
      </c>
      <c r="J10" s="27"/>
      <c r="K10" s="27"/>
      <c r="L10" s="27">
        <v>6000</v>
      </c>
      <c r="M10" s="8"/>
    </row>
    <row r="11" s="1" customFormat="1" ht="42" customHeight="1" spans="1:13">
      <c r="A11" s="8">
        <v>7</v>
      </c>
      <c r="B11" s="9" t="s">
        <v>16</v>
      </c>
      <c r="C11" s="17">
        <v>43942</v>
      </c>
      <c r="D11" s="26" t="s">
        <v>37</v>
      </c>
      <c r="E11" s="28" t="s">
        <v>38</v>
      </c>
      <c r="F11" s="26" t="s">
        <v>28</v>
      </c>
      <c r="G11" s="16">
        <v>100000</v>
      </c>
      <c r="H11" s="27"/>
      <c r="I11" s="27">
        <v>0</v>
      </c>
      <c r="J11" s="27"/>
      <c r="K11" s="27"/>
      <c r="L11" s="27">
        <v>100000</v>
      </c>
      <c r="M11" s="34"/>
    </row>
    <row r="12" s="1" customFormat="1" ht="42" customHeight="1" spans="1:13">
      <c r="A12" s="8">
        <v>8</v>
      </c>
      <c r="B12" s="9" t="s">
        <v>16</v>
      </c>
      <c r="C12" s="17">
        <v>43957</v>
      </c>
      <c r="D12" s="26" t="s">
        <v>39</v>
      </c>
      <c r="E12" s="25" t="s">
        <v>40</v>
      </c>
      <c r="F12" s="26" t="s">
        <v>28</v>
      </c>
      <c r="G12" s="16">
        <v>470000</v>
      </c>
      <c r="H12" s="27"/>
      <c r="I12" s="27">
        <v>0</v>
      </c>
      <c r="J12" s="27"/>
      <c r="K12" s="27"/>
      <c r="L12" s="27">
        <v>470000</v>
      </c>
      <c r="M12" s="34"/>
    </row>
    <row r="13" s="1" customFormat="1" ht="42" customHeight="1" spans="1:13">
      <c r="A13" s="8">
        <v>9</v>
      </c>
      <c r="B13" s="9" t="s">
        <v>16</v>
      </c>
      <c r="C13" s="17">
        <v>43960</v>
      </c>
      <c r="D13" s="24" t="s">
        <v>41</v>
      </c>
      <c r="E13" s="25" t="s">
        <v>42</v>
      </c>
      <c r="F13" s="26" t="s">
        <v>28</v>
      </c>
      <c r="G13" s="16">
        <v>100000</v>
      </c>
      <c r="H13" s="27"/>
      <c r="I13" s="27">
        <v>0</v>
      </c>
      <c r="J13" s="27"/>
      <c r="K13" s="27"/>
      <c r="L13" s="27">
        <v>100000</v>
      </c>
      <c r="M13" s="34"/>
    </row>
    <row r="14" s="1" customFormat="1" ht="42" customHeight="1" spans="1:13">
      <c r="A14" s="8">
        <v>10</v>
      </c>
      <c r="B14" s="9" t="s">
        <v>16</v>
      </c>
      <c r="C14" s="17">
        <v>43969</v>
      </c>
      <c r="D14" s="26" t="s">
        <v>43</v>
      </c>
      <c r="E14" s="25" t="s">
        <v>44</v>
      </c>
      <c r="F14" s="26" t="s">
        <v>19</v>
      </c>
      <c r="G14" s="16">
        <v>120000</v>
      </c>
      <c r="H14" s="27"/>
      <c r="I14" s="27">
        <v>0</v>
      </c>
      <c r="J14" s="27"/>
      <c r="K14" s="27"/>
      <c r="L14" s="27">
        <v>120000</v>
      </c>
      <c r="M14" s="34"/>
    </row>
    <row r="15" s="1" customFormat="1" ht="42" customHeight="1" spans="1:13">
      <c r="A15" s="29" t="s">
        <v>45</v>
      </c>
      <c r="B15" s="30"/>
      <c r="C15" s="31"/>
      <c r="D15" s="32"/>
      <c r="E15" s="8"/>
      <c r="F15" s="8"/>
      <c r="G15" s="33">
        <f t="shared" ref="G15:L15" si="0">SUM(G4:G14)</f>
        <v>5461000</v>
      </c>
      <c r="H15" s="33"/>
      <c r="I15" s="33">
        <f t="shared" si="0"/>
        <v>1389200</v>
      </c>
      <c r="J15" s="33"/>
      <c r="K15" s="33"/>
      <c r="L15" s="33">
        <f t="shared" si="0"/>
        <v>4071800</v>
      </c>
      <c r="M15" s="8"/>
    </row>
    <row r="16" s="1" customFormat="1" ht="30" customHeight="1" spans="1:13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="1" customFormat="1" ht="30" customHeight="1" spans="2:2">
      <c r="B17" s="3"/>
    </row>
  </sheetData>
  <mergeCells count="11">
    <mergeCell ref="A1:M1"/>
    <mergeCell ref="A15:D15"/>
    <mergeCell ref="A5:A6"/>
    <mergeCell ref="B5:B6"/>
    <mergeCell ref="C5:C6"/>
    <mergeCell ref="D5:D6"/>
    <mergeCell ref="E5:E6"/>
    <mergeCell ref="F5:F6"/>
    <mergeCell ref="G5:G6"/>
    <mergeCell ref="L5:L6"/>
    <mergeCell ref="M5:M6"/>
  </mergeCells>
  <conditionalFormatting sqref="L14">
    <cfRule type="cellIs" dxfId="0" priority="1" operator="lessThan">
      <formula>0</formula>
    </cfRule>
  </conditionalFormatting>
  <conditionalFormatting sqref="L8:L11">
    <cfRule type="cellIs" dxfId="1" priority="4" operator="lessThan">
      <formula>0</formula>
    </cfRule>
  </conditionalFormatting>
  <conditionalFormatting sqref="L12:L13">
    <cfRule type="cellIs" dxfId="2" priority="2" operator="lessThan">
      <formula>0</formula>
    </cfRule>
  </conditionalFormatting>
  <conditionalFormatting sqref="L4:L5 L7">
    <cfRule type="cellIs" dxfId="3" priority="3" operator="lessThan">
      <formula>0</formula>
    </cfRule>
  </conditionalFormatting>
  <dataValidations count="1">
    <dataValidation type="custom" allowBlank="1" showInputMessage="1" showErrorMessage="1" error="为了防止公式计算错误，尽量避免有重复值，请在款项目称后加上日期12/9，或序号1等。" sqref="D4 E4 F4 D5 E5 F5 D7 E7 F7 D8 E8 F8 D11 E11 F11 D12 E12 F12 D13 E13 F13 D14 E14 F14 D9:D10 E9:E10 F9:F10">
      <formula1>SUMPRODUCT(--(($C4&amp;#REF!&amp;$D4&amp;$E4)=($C$5:$C$890&amp;#REF!&amp;$D$5:$D$890&amp;$E$5:$E$890)))=1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2020-05-27T07:57:00Z</dcterms:created>
  <dcterms:modified xsi:type="dcterms:W3CDTF">2020-05-28T03:11:30Z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