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2017年-2018年勐阿镇" sheetId="1" r:id="rId1"/>
  </sheets>
  <definedNames>
    <definedName name="_xlnm._FilterDatabase" localSheetId="0" hidden="1">'2017年-2018年勐阿镇'!$A$4:$N$38</definedName>
    <definedName name="_xlnm.Print_Titles" localSheetId="0">'2017年-2018年勐阿镇'!$3:$4</definedName>
  </definedNames>
  <calcPr fullCalcOnLoad="1"/>
</workbook>
</file>

<file path=xl/sharedStrings.xml><?xml version="1.0" encoding="utf-8"?>
<sst xmlns="http://schemas.openxmlformats.org/spreadsheetml/2006/main" count="109" uniqueCount="90">
  <si>
    <t>资金到账时间</t>
  </si>
  <si>
    <t>文件号</t>
  </si>
  <si>
    <t>拨款单位</t>
  </si>
  <si>
    <t>资金内容</t>
  </si>
  <si>
    <t>转账时间</t>
  </si>
  <si>
    <t>转账金额</t>
  </si>
  <si>
    <t>支付明细</t>
  </si>
  <si>
    <t>支付对象</t>
  </si>
  <si>
    <t>序号</t>
  </si>
  <si>
    <t>到账金额</t>
  </si>
  <si>
    <t>代收代发账户</t>
  </si>
  <si>
    <t>凭证号</t>
  </si>
  <si>
    <t>产业发展项目2130505</t>
  </si>
  <si>
    <t>支勐阿镇产业发展扶贫树苗款</t>
  </si>
  <si>
    <t>支勐阿镇贫困户种植养殖产业发展扶持补助资金（新识别户）</t>
  </si>
  <si>
    <t>支勐阿镇贫困户种植养殖产业发展扶持补助资金（返贫户）</t>
  </si>
  <si>
    <t>支勐阿镇贫困户种植养殖产业发展扶持补助资金（2014年脱贫户）</t>
  </si>
  <si>
    <t>支勐阿镇贫困户种植养殖产业发展扶持补助资金（2015-2017年贫困户）</t>
  </si>
  <si>
    <t>财政收回</t>
  </si>
  <si>
    <t>勐海金沙农业科技发展有限责任公司勐海分公司</t>
  </si>
  <si>
    <t>勐阿农经站</t>
  </si>
  <si>
    <t>勐海众兴农业专业合作社</t>
  </si>
  <si>
    <t>国库</t>
  </si>
  <si>
    <t>贫困村寨环境综合整治项目资金2130599</t>
  </si>
  <si>
    <t>支勐阿镇曼迈村委会农村环境综合整治项目款</t>
  </si>
  <si>
    <t>勐阿镇曼迈村委会农村环境综合整治项目款</t>
  </si>
  <si>
    <t>云南宁茂环境科技有限公司</t>
  </si>
  <si>
    <t>海财预字（2017）456号</t>
  </si>
  <si>
    <t>基础设施-阵地建设资金</t>
  </si>
  <si>
    <t>转贺建村委会用于基础设施建设-阵地建设</t>
  </si>
  <si>
    <t>海财社字（2017）219号</t>
  </si>
  <si>
    <t>2017年动态管理调整后建档立卡未脱贫贫困人员参加城乡居民基本养老保险费</t>
  </si>
  <si>
    <t>海财社字〔2017〕219号</t>
  </si>
  <si>
    <t>2017年动态管理调整后建档立卡已脱贫贫困人员参加城乡居民基本养老保险费2130599</t>
  </si>
  <si>
    <t>支勐阿镇未脱贫建档立卡贫困户（有账号）农村养老保险</t>
  </si>
  <si>
    <t>支勐阿镇未脱贫建档立卡贫困户（无账号）农村养老保险</t>
  </si>
  <si>
    <t>新农保保费代扣代缴归集户</t>
  </si>
  <si>
    <t>支勐阿镇已脱贫建档立卡贫困户（有账号）农村养老保险</t>
  </si>
  <si>
    <t>支勐阿镇已脱贫建档立卡贫困户（无账号）农村养老保险</t>
  </si>
  <si>
    <t>海财农字（2017）132号</t>
  </si>
  <si>
    <t>全县村民小组贫困对象动态管理工作经费</t>
  </si>
  <si>
    <t>支政府开展扶贫工作购买文件袋、档案盒</t>
  </si>
  <si>
    <t>转勐阿镇71个村小组动态管理工作经费</t>
  </si>
  <si>
    <t>陈振金</t>
  </si>
  <si>
    <t>转7个行政村用于开展贫困对象动态管理工作经费</t>
  </si>
  <si>
    <t>合计</t>
  </si>
  <si>
    <t>支勐阿镇扶贫茶苗款</t>
  </si>
  <si>
    <t>海财预字〔2017〕261号</t>
  </si>
  <si>
    <t>财政收回产业发展资金</t>
  </si>
  <si>
    <t>勐海县财政局</t>
  </si>
  <si>
    <t>代收代发户</t>
  </si>
  <si>
    <t>支贺建伙房四组25户房屋改造补助（按进度第一次拨付）</t>
  </si>
  <si>
    <t>支贺建伙房三组19户房屋改造补助（按进度第一次拨付）</t>
  </si>
  <si>
    <t>海财农字〔2018〕59号</t>
  </si>
  <si>
    <t>海财预字〔2017〕453号</t>
  </si>
  <si>
    <t>财政收回</t>
  </si>
  <si>
    <t>支勐阿镇购买垃圾车及垃圾箱款</t>
  </si>
  <si>
    <t>开远市恒腾经贸有限公司</t>
  </si>
  <si>
    <t>预算国库收回</t>
  </si>
  <si>
    <t>海财预字〔2018〕174号</t>
  </si>
  <si>
    <t>贺建村委会伙房三四组农户房屋改造补助资金（2130504）</t>
  </si>
  <si>
    <t>安排县扶贫办乡镇脱贫攻坚经费（2130599）</t>
  </si>
  <si>
    <t>海财预字〔2018〕45号</t>
  </si>
  <si>
    <t>2018年财政涉农整合资金（产业发展项目资金）</t>
  </si>
  <si>
    <t>海财预字〔2018〕46号</t>
  </si>
  <si>
    <t>2018年财政涉农整合资金（活动场所修缮项目资金</t>
  </si>
  <si>
    <t>海财预字〔2018〕71号</t>
  </si>
  <si>
    <t>海政办拨〔2018〕99号 ：安排使用2018年第一批财政涉农整合资金（县农委办2017年人居环境提升行动村内道路硬化建设项目资金）（西财农发[2017]232号）（贺建村）</t>
  </si>
  <si>
    <t>支贺建村委会伙房三、四组农户房屋改造补助资金</t>
  </si>
  <si>
    <t>支政府购买安装树脂瓦用电钻费</t>
  </si>
  <si>
    <t>转贺建村委会伙房四组用于扶贫安置房水管安装工程</t>
  </si>
  <si>
    <t>罗容良</t>
  </si>
  <si>
    <t>勐阿农经站</t>
  </si>
  <si>
    <t>收入</t>
  </si>
  <si>
    <t>支出</t>
  </si>
  <si>
    <t>海财农改字〔2018〕29号</t>
  </si>
  <si>
    <t>村级一事一议财政奖补普惠制项目资金(纳京村委会纳岗八组道路建设)</t>
  </si>
  <si>
    <t>截至2018年06月26日结余额度</t>
  </si>
  <si>
    <t>海财农字（2017）301号</t>
  </si>
  <si>
    <t>贫困对象动态管理工作经费</t>
  </si>
  <si>
    <t>支勐阿镇贺建伙房三组、四组房屋改造补助</t>
  </si>
  <si>
    <t>代收代发户</t>
  </si>
  <si>
    <t>支贺建伙房三组、四组房屋改造补助</t>
  </si>
  <si>
    <t>转贺建村委会用于村内道路硬化建设</t>
  </si>
  <si>
    <t>勐阿农经站</t>
  </si>
  <si>
    <t>海财预字〔2018〕103号</t>
  </si>
  <si>
    <t>1.2017年人居环境提升行动村内道路硬化建设项目（贺建村）</t>
  </si>
  <si>
    <t>2.2017年人居环境提升行动村内道路硬化建设项目（贺建村）</t>
  </si>
  <si>
    <t>转纳京村委会纳岗八组用于道路建设款</t>
  </si>
  <si>
    <t>勐阿镇2017-2018年财政扶贫资金公示表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</si>
</sst>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0.00\)"/>
    <numFmt numFmtId="179" formatCode="m&quot;月&quot;d&quot;日&quot;;@"/>
    <numFmt numFmtId="180" formatCode="yyyy/m/d;@"/>
    <numFmt numFmtId="181" formatCode="0.00_);[Red]\(0.00\)"/>
    <numFmt numFmtId="182" formatCode="0.00_ "/>
    <numFmt numFmtId="183" formatCode="0_);[Red]\(0\)"/>
    <numFmt numFmtId="184" formatCode="#,##0.00;[Red]#,##0.00"/>
    <numFmt numFmtId="185" formatCode="0_ "/>
    <numFmt numFmtId="186" formatCode="#,##0.00_ ;[Red]\-#,##0.00\ "/>
    <numFmt numFmtId="187" formatCode="&quot;Yes&quot;;&quot;Yes&quot;;&quot;No&quot;"/>
    <numFmt numFmtId="188" formatCode="&quot;True&quot;;&quot;True&quot;;&quot;False&quot;"/>
    <numFmt numFmtId="189" formatCode="&quot;On&quot;;&quot;On&quot;;&quot;Off&quot;"/>
    <numFmt numFmtId="190" formatCode="[$€-2]\ #,##0.00_);[Red]\([$€-2]\ #,##0.00\)"/>
    <numFmt numFmtId="191" formatCode="mmm\-yyyy"/>
    <numFmt numFmtId="192" formatCode="0.00;[Red]0.00"/>
    <numFmt numFmtId="193" formatCode="#,##0_);[Red]\(#,##0\)"/>
  </numFmts>
  <fonts count="30">
    <font>
      <sz val="12"/>
      <name val="宋体"/>
      <family val="0"/>
    </font>
    <font>
      <sz val="11"/>
      <color indexed="8"/>
      <name val="宋体"/>
      <family val="0"/>
    </font>
    <font>
      <i/>
      <sz val="11"/>
      <color indexed="23"/>
      <name val="宋体"/>
      <family val="0"/>
    </font>
    <font>
      <sz val="11"/>
      <color indexed="20"/>
      <name val="宋体"/>
      <family val="0"/>
    </font>
    <font>
      <sz val="11"/>
      <color indexed="60"/>
      <name val="宋体"/>
      <family val="0"/>
    </font>
    <font>
      <sz val="11"/>
      <color indexed="9"/>
      <name val="宋体"/>
      <family val="0"/>
    </font>
    <font>
      <b/>
      <sz val="15"/>
      <color indexed="56"/>
      <name val="宋体"/>
      <family val="0"/>
    </font>
    <font>
      <sz val="11"/>
      <color indexed="62"/>
      <name val="宋体"/>
      <family val="0"/>
    </font>
    <font>
      <b/>
      <sz val="11"/>
      <color indexed="63"/>
      <name val="宋体"/>
      <family val="0"/>
    </font>
    <font>
      <b/>
      <sz val="13"/>
      <color indexed="56"/>
      <name val="宋体"/>
      <family val="0"/>
    </font>
    <font>
      <b/>
      <sz val="11"/>
      <color indexed="52"/>
      <name val="宋体"/>
      <family val="0"/>
    </font>
    <font>
      <b/>
      <sz val="11"/>
      <color indexed="56"/>
      <name val="宋体"/>
      <family val="0"/>
    </font>
    <font>
      <u val="single"/>
      <sz val="12"/>
      <color indexed="12"/>
      <name val="宋体"/>
      <family val="0"/>
    </font>
    <font>
      <b/>
      <sz val="11"/>
      <color indexed="9"/>
      <name val="宋体"/>
      <family val="0"/>
    </font>
    <font>
      <u val="single"/>
      <sz val="12"/>
      <color indexed="36"/>
      <name val="宋体"/>
      <family val="0"/>
    </font>
    <font>
      <sz val="11"/>
      <color indexed="52"/>
      <name val="宋体"/>
      <family val="0"/>
    </font>
    <font>
      <b/>
      <sz val="11"/>
      <color indexed="8"/>
      <name val="宋体"/>
      <family val="0"/>
    </font>
    <font>
      <sz val="11"/>
      <color indexed="10"/>
      <name val="宋体"/>
      <family val="0"/>
    </font>
    <font>
      <sz val="11"/>
      <color indexed="17"/>
      <name val="宋体"/>
      <family val="0"/>
    </font>
    <font>
      <b/>
      <sz val="18"/>
      <color indexed="56"/>
      <name val="宋体"/>
      <family val="0"/>
    </font>
    <font>
      <sz val="9"/>
      <name val="宋体"/>
      <family val="0"/>
    </font>
    <font>
      <sz val="11"/>
      <color indexed="8"/>
      <name val="Tahoma"/>
      <family val="2"/>
    </font>
    <font>
      <sz val="10"/>
      <name val="SimSun-ExtB"/>
      <family val="3"/>
    </font>
    <font>
      <b/>
      <sz val="10"/>
      <name val="SimSun-ExtB"/>
      <family val="3"/>
    </font>
    <font>
      <b/>
      <sz val="18"/>
      <name val="SimSun-ExtB"/>
      <family val="3"/>
    </font>
    <font>
      <b/>
      <sz val="12"/>
      <name val="SimSun-ExtB"/>
      <family val="3"/>
    </font>
    <font>
      <sz val="10"/>
      <name val="宋体"/>
      <family val="0"/>
    </font>
    <font>
      <b/>
      <sz val="10"/>
      <name val="宋体"/>
      <family val="0"/>
    </font>
    <font>
      <sz val="11"/>
      <color theme="1"/>
      <name val="Calibri"/>
      <family val="0"/>
    </font>
    <font>
      <sz val="11"/>
      <color theme="1"/>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3" fillId="3" borderId="0" applyNumberFormat="0" applyBorder="0" applyAlignment="0" applyProtection="0"/>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9" fillId="0" borderId="0">
      <alignment/>
      <protection/>
    </xf>
    <xf numFmtId="0" fontId="29"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12" fillId="0" borderId="0" applyNumberFormat="0" applyFill="0" applyBorder="0" applyAlignment="0" applyProtection="0"/>
    <xf numFmtId="0" fontId="18"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3" fillId="17" borderId="6" applyNumberFormat="0" applyAlignment="0" applyProtection="0"/>
    <xf numFmtId="0" fontId="2"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8" fillId="16" borderId="8" applyNumberFormat="0" applyAlignment="0" applyProtection="0"/>
    <xf numFmtId="0" fontId="7"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72">
    <xf numFmtId="0" fontId="0" fillId="0" borderId="0" xfId="0" applyAlignment="1">
      <alignment/>
    </xf>
    <xf numFmtId="0" fontId="22" fillId="24" borderId="0" xfId="0" applyFont="1" applyFill="1" applyBorder="1" applyAlignment="1">
      <alignment horizontal="left" vertical="center" wrapText="1"/>
    </xf>
    <xf numFmtId="14" fontId="25" fillId="24" borderId="10" xfId="0" applyNumberFormat="1"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10" xfId="0" applyFont="1" applyFill="1" applyBorder="1" applyAlignment="1">
      <alignment horizontal="center" vertical="center" wrapText="1" shrinkToFit="1"/>
    </xf>
    <xf numFmtId="177" fontId="25" fillId="24" borderId="10" xfId="0" applyNumberFormat="1" applyFont="1" applyFill="1" applyBorder="1" applyAlignment="1">
      <alignment horizontal="center" vertical="center" wrapText="1"/>
    </xf>
    <xf numFmtId="14" fontId="25" fillId="24" borderId="10" xfId="0" applyNumberFormat="1" applyFont="1" applyFill="1" applyBorder="1" applyAlignment="1">
      <alignment horizontal="center" vertical="center" wrapText="1" shrinkToFit="1"/>
    </xf>
    <xf numFmtId="177" fontId="25" fillId="24" borderId="10" xfId="0" applyNumberFormat="1" applyFont="1" applyFill="1" applyBorder="1" applyAlignment="1">
      <alignment horizontal="center" vertical="center" wrapText="1" shrinkToFit="1"/>
    </xf>
    <xf numFmtId="0" fontId="23" fillId="24" borderId="0" xfId="0" applyFont="1" applyFill="1" applyBorder="1" applyAlignment="1">
      <alignment horizontal="left" vertical="center" wrapText="1"/>
    </xf>
    <xf numFmtId="0" fontId="22" fillId="24" borderId="10" xfId="0" applyFont="1" applyFill="1" applyBorder="1" applyAlignment="1">
      <alignment horizontal="left" vertical="center" wrapText="1"/>
    </xf>
    <xf numFmtId="0" fontId="22" fillId="24" borderId="0" xfId="0" applyFont="1" applyFill="1" applyBorder="1" applyAlignment="1">
      <alignment horizontal="center" vertical="center" wrapText="1"/>
    </xf>
    <xf numFmtId="0" fontId="22" fillId="24" borderId="10" xfId="0" applyFont="1" applyFill="1" applyBorder="1" applyAlignment="1">
      <alignment horizontal="center" vertical="center" wrapText="1"/>
    </xf>
    <xf numFmtId="177" fontId="22" fillId="24" borderId="0" xfId="0" applyNumberFormat="1" applyFont="1" applyFill="1" applyBorder="1" applyAlignment="1">
      <alignment horizontal="left" vertical="center" wrapText="1"/>
    </xf>
    <xf numFmtId="0" fontId="23" fillId="24" borderId="10" xfId="0" applyFont="1" applyFill="1" applyBorder="1" applyAlignment="1">
      <alignment horizontal="center" vertical="center" wrapText="1"/>
    </xf>
    <xf numFmtId="14" fontId="22" fillId="24" borderId="0" xfId="0" applyNumberFormat="1" applyFont="1" applyFill="1" applyBorder="1" applyAlignment="1">
      <alignment horizontal="center" vertical="center" wrapText="1"/>
    </xf>
    <xf numFmtId="177" fontId="23" fillId="24" borderId="0" xfId="0" applyNumberFormat="1" applyFont="1" applyFill="1" applyBorder="1" applyAlignment="1">
      <alignment horizontal="center" vertical="center" wrapText="1"/>
    </xf>
    <xf numFmtId="14" fontId="26" fillId="24" borderId="10" xfId="0" applyNumberFormat="1" applyFont="1" applyFill="1" applyBorder="1" applyAlignment="1" applyProtection="1">
      <alignment horizontal="center" vertical="center" shrinkToFit="1"/>
      <protection locked="0"/>
    </xf>
    <xf numFmtId="177" fontId="22" fillId="24" borderId="0" xfId="0"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14" fontId="22" fillId="24" borderId="10" xfId="0" applyNumberFormat="1" applyFont="1" applyFill="1" applyBorder="1" applyAlignment="1">
      <alignment horizontal="center" vertical="center" wrapText="1"/>
    </xf>
    <xf numFmtId="177" fontId="22" fillId="24" borderId="10" xfId="0" applyNumberFormat="1" applyFont="1" applyFill="1" applyBorder="1" applyAlignment="1">
      <alignment horizontal="center" vertical="center" wrapText="1"/>
    </xf>
    <xf numFmtId="0" fontId="26" fillId="24" borderId="10" xfId="0" applyNumberFormat="1" applyFont="1" applyFill="1" applyBorder="1" applyAlignment="1" applyProtection="1">
      <alignment horizontal="center" vertical="center" wrapText="1" shrinkToFit="1"/>
      <protection locked="0"/>
    </xf>
    <xf numFmtId="0" fontId="26" fillId="24" borderId="10" xfId="0" applyNumberFormat="1" applyFont="1" applyFill="1" applyBorder="1" applyAlignment="1" applyProtection="1">
      <alignment horizontal="left" vertical="center" wrapText="1" shrinkToFit="1"/>
      <protection locked="0"/>
    </xf>
    <xf numFmtId="0" fontId="23" fillId="24" borderId="10" xfId="0" applyFont="1" applyFill="1" applyBorder="1" applyAlignment="1">
      <alignment horizontal="left" vertical="center" wrapText="1"/>
    </xf>
    <xf numFmtId="14" fontId="27" fillId="24" borderId="10" xfId="0" applyNumberFormat="1" applyFont="1" applyFill="1" applyBorder="1" applyAlignment="1" applyProtection="1">
      <alignment horizontal="center" vertical="center" shrinkToFit="1"/>
      <protection locked="0"/>
    </xf>
    <xf numFmtId="177" fontId="23" fillId="24" borderId="10" xfId="0" applyNumberFormat="1" applyFont="1" applyFill="1" applyBorder="1" applyAlignment="1">
      <alignment horizontal="center" vertical="center" wrapText="1"/>
    </xf>
    <xf numFmtId="193" fontId="23" fillId="24" borderId="10" xfId="0" applyNumberFormat="1" applyFont="1" applyFill="1" applyBorder="1" applyAlignment="1">
      <alignment horizontal="center" vertical="center" wrapText="1"/>
    </xf>
    <xf numFmtId="43" fontId="27" fillId="24" borderId="10" xfId="116" applyFont="1" applyFill="1" applyBorder="1" applyAlignment="1" applyProtection="1">
      <alignment horizontal="center" vertical="center" shrinkToFit="1"/>
      <protection locked="0"/>
    </xf>
    <xf numFmtId="0" fontId="27" fillId="24" borderId="10" xfId="0" applyNumberFormat="1" applyFont="1" applyFill="1" applyBorder="1" applyAlignment="1" applyProtection="1">
      <alignment horizontal="left" vertical="center" wrapText="1" shrinkToFit="1"/>
      <protection locked="0"/>
    </xf>
    <xf numFmtId="0" fontId="27" fillId="24" borderId="10" xfId="0" applyNumberFormat="1" applyFont="1" applyFill="1" applyBorder="1" applyAlignment="1" applyProtection="1">
      <alignment horizontal="center" vertical="center" wrapText="1" shrinkToFit="1"/>
      <protection locked="0"/>
    </xf>
    <xf numFmtId="14" fontId="27" fillId="24" borderId="10" xfId="42" applyNumberFormat="1" applyFont="1" applyFill="1" applyBorder="1" applyAlignment="1" applyProtection="1">
      <alignment horizontal="center" vertical="center" shrinkToFit="1"/>
      <protection locked="0"/>
    </xf>
    <xf numFmtId="14" fontId="27" fillId="0" borderId="10" xfId="42" applyNumberFormat="1" applyFont="1" applyFill="1" applyBorder="1" applyAlignment="1" applyProtection="1">
      <alignment horizontal="center" vertical="center" shrinkToFit="1"/>
      <protection locked="0"/>
    </xf>
    <xf numFmtId="43" fontId="27" fillId="0" borderId="10" xfId="116" applyFont="1" applyFill="1" applyBorder="1" applyAlignment="1" applyProtection="1">
      <alignment horizontal="center" vertical="center" shrinkToFit="1"/>
      <protection locked="0"/>
    </xf>
    <xf numFmtId="0" fontId="27" fillId="0" borderId="10" xfId="0" applyNumberFormat="1" applyFont="1" applyFill="1" applyBorder="1" applyAlignment="1" applyProtection="1">
      <alignment horizontal="left" vertical="center" wrapText="1" shrinkToFit="1"/>
      <protection locked="0"/>
    </xf>
    <xf numFmtId="0" fontId="27" fillId="0" borderId="10" xfId="0" applyNumberFormat="1" applyFont="1" applyFill="1" applyBorder="1" applyAlignment="1" applyProtection="1">
      <alignment horizontal="center" vertical="center" wrapText="1" shrinkToFit="1"/>
      <protection locked="0"/>
    </xf>
    <xf numFmtId="0" fontId="27" fillId="24" borderId="10" xfId="0" applyFont="1" applyFill="1" applyBorder="1" applyAlignment="1" applyProtection="1">
      <alignment horizontal="left" vertical="center" wrapText="1" shrinkToFit="1"/>
      <protection locked="0"/>
    </xf>
    <xf numFmtId="0" fontId="27" fillId="24" borderId="10" xfId="0" applyFont="1" applyFill="1" applyBorder="1" applyAlignment="1" applyProtection="1">
      <alignment horizontal="center" vertical="center" wrapText="1" shrinkToFit="1"/>
      <protection locked="0"/>
    </xf>
    <xf numFmtId="43" fontId="23" fillId="24" borderId="10" xfId="0" applyNumberFormat="1" applyFont="1" applyFill="1" applyBorder="1" applyAlignment="1">
      <alignment horizontal="center" vertical="center" wrapText="1"/>
    </xf>
    <xf numFmtId="177" fontId="23" fillId="24" borderId="11" xfId="0" applyNumberFormat="1" applyFont="1" applyFill="1" applyBorder="1" applyAlignment="1">
      <alignment horizontal="center" vertical="center" wrapText="1"/>
    </xf>
    <xf numFmtId="177" fontId="23" fillId="24" borderId="12" xfId="0" applyNumberFormat="1" applyFont="1" applyFill="1" applyBorder="1" applyAlignment="1">
      <alignment horizontal="center" vertical="center" wrapText="1"/>
    </xf>
    <xf numFmtId="177" fontId="23" fillId="24" borderId="13" xfId="0" applyNumberFormat="1" applyFont="1" applyFill="1" applyBorder="1" applyAlignment="1">
      <alignment horizontal="center" vertical="center" wrapText="1"/>
    </xf>
    <xf numFmtId="43" fontId="23" fillId="24" borderId="11" xfId="0" applyNumberFormat="1" applyFont="1" applyFill="1" applyBorder="1" applyAlignment="1">
      <alignment horizontal="center" vertical="center" wrapText="1"/>
    </xf>
    <xf numFmtId="43" fontId="23" fillId="24" borderId="13" xfId="0" applyNumberFormat="1" applyFont="1" applyFill="1" applyBorder="1" applyAlignment="1">
      <alignment horizontal="center" vertical="center" wrapText="1"/>
    </xf>
    <xf numFmtId="43" fontId="23" fillId="24" borderId="12" xfId="0" applyNumberFormat="1"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2" xfId="0" applyFont="1" applyFill="1" applyBorder="1" applyAlignment="1">
      <alignment horizontal="center" vertical="center" wrapText="1"/>
    </xf>
    <xf numFmtId="14" fontId="27" fillId="24" borderId="11" xfId="0" applyNumberFormat="1" applyFont="1" applyFill="1" applyBorder="1" applyAlignment="1" applyProtection="1">
      <alignment horizontal="center" vertical="center" shrinkToFit="1"/>
      <protection locked="0"/>
    </xf>
    <xf numFmtId="14" fontId="27" fillId="24" borderId="13" xfId="0" applyNumberFormat="1" applyFont="1" applyFill="1" applyBorder="1" applyAlignment="1" applyProtection="1">
      <alignment horizontal="center" vertical="center" shrinkToFit="1"/>
      <protection locked="0"/>
    </xf>
    <xf numFmtId="14" fontId="27" fillId="24" borderId="12" xfId="0" applyNumberFormat="1" applyFont="1" applyFill="1" applyBorder="1" applyAlignment="1" applyProtection="1">
      <alignment horizontal="center" vertical="center" shrinkToFit="1"/>
      <protection locked="0"/>
    </xf>
    <xf numFmtId="0" fontId="27" fillId="24" borderId="11" xfId="0" applyFont="1" applyFill="1" applyBorder="1" applyAlignment="1" applyProtection="1">
      <alignment horizontal="left" vertical="center" wrapText="1" shrinkToFit="1"/>
      <protection locked="0"/>
    </xf>
    <xf numFmtId="0" fontId="27" fillId="24" borderId="13" xfId="0" applyFont="1" applyFill="1" applyBorder="1" applyAlignment="1" applyProtection="1">
      <alignment horizontal="left" vertical="center" wrapText="1" shrinkToFit="1"/>
      <protection locked="0"/>
    </xf>
    <xf numFmtId="0" fontId="27" fillId="24" borderId="12" xfId="0" applyFont="1" applyFill="1" applyBorder="1" applyAlignment="1" applyProtection="1">
      <alignment horizontal="left" vertical="center" wrapText="1" shrinkToFit="1"/>
      <protection locked="0"/>
    </xf>
    <xf numFmtId="0" fontId="23" fillId="24" borderId="11" xfId="0" applyFont="1" applyFill="1" applyBorder="1" applyAlignment="1">
      <alignment horizontal="left" vertical="center" wrapText="1"/>
    </xf>
    <xf numFmtId="0" fontId="23" fillId="24" borderId="13" xfId="0" applyFont="1" applyFill="1" applyBorder="1" applyAlignment="1">
      <alignment horizontal="left" vertical="center" wrapText="1"/>
    </xf>
    <xf numFmtId="0" fontId="23" fillId="24" borderId="12" xfId="0" applyFont="1" applyFill="1" applyBorder="1" applyAlignment="1">
      <alignment horizontal="left" vertical="center" wrapText="1"/>
    </xf>
    <xf numFmtId="0" fontId="27" fillId="24" borderId="11" xfId="0" applyFont="1" applyFill="1" applyBorder="1" applyAlignment="1" applyProtection="1">
      <alignment horizontal="center" vertical="center" wrapText="1" shrinkToFit="1"/>
      <protection locked="0"/>
    </xf>
    <xf numFmtId="0" fontId="27" fillId="24" borderId="13" xfId="0" applyFont="1" applyFill="1" applyBorder="1" applyAlignment="1" applyProtection="1">
      <alignment horizontal="center" vertical="center" wrapText="1" shrinkToFit="1"/>
      <protection locked="0"/>
    </xf>
    <xf numFmtId="0" fontId="27" fillId="24" borderId="12" xfId="0" applyFont="1" applyFill="1" applyBorder="1" applyAlignment="1" applyProtection="1">
      <alignment horizontal="center" vertical="center" wrapText="1" shrinkToFit="1"/>
      <protection locked="0"/>
    </xf>
    <xf numFmtId="14" fontId="24" fillId="24" borderId="14" xfId="0" applyNumberFormat="1" applyFont="1" applyFill="1" applyBorder="1" applyAlignment="1">
      <alignment horizontal="center" vertical="center" wrapText="1" shrinkToFit="1"/>
    </xf>
    <xf numFmtId="14" fontId="24" fillId="24" borderId="15" xfId="0" applyNumberFormat="1" applyFont="1" applyFill="1" applyBorder="1" applyAlignment="1">
      <alignment horizontal="center" vertical="center" wrapText="1" shrinkToFit="1"/>
    </xf>
    <xf numFmtId="14" fontId="24" fillId="24" borderId="16" xfId="0" applyNumberFormat="1" applyFont="1" applyFill="1" applyBorder="1" applyAlignment="1">
      <alignment horizontal="center" vertical="center" wrapText="1" shrinkToFit="1"/>
    </xf>
    <xf numFmtId="177" fontId="23" fillId="24" borderId="11" xfId="95" applyNumberFormat="1" applyFont="1" applyFill="1" applyBorder="1" applyAlignment="1">
      <alignment horizontal="center" vertical="center" wrapText="1"/>
      <protection/>
    </xf>
    <xf numFmtId="177" fontId="23" fillId="24" borderId="12" xfId="95" applyNumberFormat="1" applyFont="1" applyFill="1" applyBorder="1" applyAlignment="1">
      <alignment horizontal="center" vertical="center" wrapText="1"/>
      <protection/>
    </xf>
    <xf numFmtId="14" fontId="24" fillId="24" borderId="0" xfId="0" applyNumberFormat="1" applyFont="1" applyFill="1" applyBorder="1" applyAlignment="1">
      <alignment horizontal="center" vertical="center" wrapText="1" shrinkToFit="1"/>
    </xf>
    <xf numFmtId="14" fontId="24" fillId="24" borderId="17" xfId="0" applyNumberFormat="1" applyFont="1" applyFill="1" applyBorder="1" applyAlignment="1">
      <alignment horizontal="center" vertical="center" wrapText="1" shrinkToFit="1"/>
    </xf>
    <xf numFmtId="0" fontId="23" fillId="24" borderId="11"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12" xfId="0" applyFont="1" applyFill="1" applyBorder="1" applyAlignment="1">
      <alignment horizontal="center" vertical="center"/>
    </xf>
    <xf numFmtId="14" fontId="23" fillId="24" borderId="11" xfId="0" applyNumberFormat="1" applyFont="1" applyFill="1" applyBorder="1" applyAlignment="1">
      <alignment horizontal="center" vertical="center" wrapText="1"/>
    </xf>
    <xf numFmtId="14" fontId="23" fillId="24" borderId="13" xfId="0" applyNumberFormat="1" applyFont="1" applyFill="1" applyBorder="1" applyAlignment="1">
      <alignment horizontal="center" vertical="center" wrapText="1"/>
    </xf>
    <xf numFmtId="14" fontId="23" fillId="24" borderId="12" xfId="0" applyNumberFormat="1" applyFont="1" applyFill="1" applyBorder="1" applyAlignment="1">
      <alignment horizontal="center" vertical="center" wrapText="1"/>
    </xf>
  </cellXfs>
  <cellStyles count="23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2" xfId="43"/>
    <cellStyle name="常规 2 2 2" xfId="44"/>
    <cellStyle name="常规 2 2 2 2" xfId="45"/>
    <cellStyle name="常规 2 2 2 2 2" xfId="46"/>
    <cellStyle name="常规 2 2 2 2 2 2" xfId="47"/>
    <cellStyle name="常规 2 2 2 2 3" xfId="48"/>
    <cellStyle name="常规 2 2 2 3" xfId="49"/>
    <cellStyle name="常规 2 2 3" xfId="50"/>
    <cellStyle name="常规 2 2 3 2" xfId="51"/>
    <cellStyle name="常规 2 2 4" xfId="52"/>
    <cellStyle name="常规 2 3" xfId="53"/>
    <cellStyle name="常规 2 3 2" xfId="54"/>
    <cellStyle name="常规 2 3 2 2" xfId="55"/>
    <cellStyle name="常规 2 3 2 2 2" xfId="56"/>
    <cellStyle name="常规 2 3 2 3" xfId="57"/>
    <cellStyle name="常规 2 3 3" xfId="58"/>
    <cellStyle name="常规 2 4" xfId="59"/>
    <cellStyle name="常规 2 4 2" xfId="60"/>
    <cellStyle name="常规 2 5" xfId="61"/>
    <cellStyle name="常规 3" xfId="62"/>
    <cellStyle name="常规 3 2" xfId="63"/>
    <cellStyle name="常规 3 2 2" xfId="64"/>
    <cellStyle name="常规 3 2 2 2" xfId="65"/>
    <cellStyle name="常规 3 2 2 2 2" xfId="66"/>
    <cellStyle name="常规 3 2 2 2 2 2" xfId="67"/>
    <cellStyle name="常规 3 2 2 2 3" xfId="68"/>
    <cellStyle name="常规 3 2 2 3" xfId="69"/>
    <cellStyle name="常规 3 2 3" xfId="70"/>
    <cellStyle name="常规 3 2 3 2" xfId="71"/>
    <cellStyle name="常规 3 2 4" xfId="72"/>
    <cellStyle name="常规 3 3" xfId="73"/>
    <cellStyle name="常规 3 3 2" xfId="74"/>
    <cellStyle name="常规 3 3 2 2" xfId="75"/>
    <cellStyle name="常规 3 3 2 2 2" xfId="76"/>
    <cellStyle name="常规 3 3 2 3" xfId="77"/>
    <cellStyle name="常规 3 3 3" xfId="78"/>
    <cellStyle name="常规 3 4" xfId="79"/>
    <cellStyle name="常规 3 4 2" xfId="80"/>
    <cellStyle name="常规 3 5" xfId="81"/>
    <cellStyle name="常规 4" xfId="82"/>
    <cellStyle name="常规 4 2" xfId="83"/>
    <cellStyle name="常规 4 2 2" xfId="84"/>
    <cellStyle name="常规 4 2 2 2" xfId="85"/>
    <cellStyle name="常规 4 2 2 2 2" xfId="86"/>
    <cellStyle name="常规 4 2 2 3" xfId="87"/>
    <cellStyle name="常规 4 2 3" xfId="88"/>
    <cellStyle name="常规 4 3" xfId="89"/>
    <cellStyle name="常规 4 3 2" xfId="90"/>
    <cellStyle name="常规 4 4" xfId="91"/>
    <cellStyle name="常规 5" xfId="92"/>
    <cellStyle name="常规 5 2" xfId="93"/>
    <cellStyle name="常规 5 2 2" xfId="94"/>
    <cellStyle name="常规 5 3" xfId="95"/>
    <cellStyle name="常规 6" xfId="96"/>
    <cellStyle name="常规 6 2" xfId="97"/>
    <cellStyle name="常规 6 2 2" xfId="98"/>
    <cellStyle name="常规 6 2 2 2" xfId="99"/>
    <cellStyle name="常规 6 2 3" xfId="100"/>
    <cellStyle name="常规 7" xfId="101"/>
    <cellStyle name="常规 7 2" xfId="102"/>
    <cellStyle name="常规 7 2 2" xfId="103"/>
    <cellStyle name="常规 8" xfId="104"/>
    <cellStyle name="常规 9" xfId="105"/>
    <cellStyle name="Hyperlink" xfId="106"/>
    <cellStyle name="好" xfId="107"/>
    <cellStyle name="汇总" xfId="108"/>
    <cellStyle name="Currency" xfId="109"/>
    <cellStyle name="Currency [0]" xfId="110"/>
    <cellStyle name="计算" xfId="111"/>
    <cellStyle name="检查单元格" xfId="112"/>
    <cellStyle name="解释性文本" xfId="113"/>
    <cellStyle name="警告文本" xfId="114"/>
    <cellStyle name="链接单元格" xfId="115"/>
    <cellStyle name="Comma" xfId="116"/>
    <cellStyle name="Comma [0]" xfId="117"/>
    <cellStyle name="千位分隔[0] 2" xfId="118"/>
    <cellStyle name="千位分隔[0] 2 2" xfId="119"/>
    <cellStyle name="千位分隔[0] 2 2 2" xfId="120"/>
    <cellStyle name="千位分隔[0] 2 2 2 2" xfId="121"/>
    <cellStyle name="千位分隔[0] 2 2 2 2 2" xfId="122"/>
    <cellStyle name="千位分隔[0] 2 2 2 2 2 2" xfId="123"/>
    <cellStyle name="千位分隔[0] 2 2 2 2 2 2 2" xfId="124"/>
    <cellStyle name="千位分隔[0] 2 2 2 2 2 3" xfId="125"/>
    <cellStyle name="千位分隔[0] 2 2 2 2 3" xfId="126"/>
    <cellStyle name="千位分隔[0] 2 2 2 3" xfId="127"/>
    <cellStyle name="千位分隔[0] 2 2 2 3 2" xfId="128"/>
    <cellStyle name="千位分隔[0] 2 2 2 4" xfId="129"/>
    <cellStyle name="千位分隔[0] 2 2 3" xfId="130"/>
    <cellStyle name="千位分隔[0] 2 2 3 2" xfId="131"/>
    <cellStyle name="千位分隔[0] 2 2 3 2 2" xfId="132"/>
    <cellStyle name="千位分隔[0] 2 2 3 2 2 2" xfId="133"/>
    <cellStyle name="千位分隔[0] 2 2 3 2 3" xfId="134"/>
    <cellStyle name="千位分隔[0] 2 2 3 3" xfId="135"/>
    <cellStyle name="千位分隔[0] 2 2 4" xfId="136"/>
    <cellStyle name="千位分隔[0] 2 2 4 2" xfId="137"/>
    <cellStyle name="千位分隔[0] 2 2 5" xfId="138"/>
    <cellStyle name="千位分隔[0] 2 3" xfId="139"/>
    <cellStyle name="千位分隔[0] 2 3 2" xfId="140"/>
    <cellStyle name="千位分隔[0] 2 3 2 2" xfId="141"/>
    <cellStyle name="千位分隔[0] 2 3 2 2 2" xfId="142"/>
    <cellStyle name="千位分隔[0] 2 3 2 2 2 2" xfId="143"/>
    <cellStyle name="千位分隔[0] 2 3 2 2 3" xfId="144"/>
    <cellStyle name="千位分隔[0] 2 3 2 3" xfId="145"/>
    <cellStyle name="千位分隔[0] 2 3 3" xfId="146"/>
    <cellStyle name="千位分隔[0] 2 3 3 2" xfId="147"/>
    <cellStyle name="千位分隔[0] 2 3 4" xfId="148"/>
    <cellStyle name="千位分隔[0] 2 4" xfId="149"/>
    <cellStyle name="千位分隔[0] 2 4 2" xfId="150"/>
    <cellStyle name="千位分隔[0] 2 4 2 2" xfId="151"/>
    <cellStyle name="千位分隔[0] 2 4 2 2 2" xfId="152"/>
    <cellStyle name="千位分隔[0] 2 4 2 3" xfId="153"/>
    <cellStyle name="千位分隔[0] 2 4 3" xfId="154"/>
    <cellStyle name="千位分隔[0] 2 5" xfId="155"/>
    <cellStyle name="千位分隔[0] 2 5 2" xfId="156"/>
    <cellStyle name="千位分隔[0] 2 6" xfId="157"/>
    <cellStyle name="千位分隔[0] 3" xfId="158"/>
    <cellStyle name="千位分隔[0] 3 2" xfId="159"/>
    <cellStyle name="千位分隔[0] 3 2 2" xfId="160"/>
    <cellStyle name="千位分隔[0] 3 2 2 2" xfId="161"/>
    <cellStyle name="千位分隔[0] 3 2 2 2 2" xfId="162"/>
    <cellStyle name="千位分隔[0] 3 2 2 2 2 2" xfId="163"/>
    <cellStyle name="千位分隔[0] 3 2 2 2 3" xfId="164"/>
    <cellStyle name="千位分隔[0] 3 2 2 3" xfId="165"/>
    <cellStyle name="千位分隔[0] 3 2 3" xfId="166"/>
    <cellStyle name="千位分隔[0] 3 2 3 2" xfId="167"/>
    <cellStyle name="千位分隔[0] 3 2 4" xfId="168"/>
    <cellStyle name="千位分隔[0] 3 3" xfId="169"/>
    <cellStyle name="千位分隔[0] 3 3 2" xfId="170"/>
    <cellStyle name="千位分隔[0] 3 3 2 2" xfId="171"/>
    <cellStyle name="千位分隔[0] 3 3 2 2 2" xfId="172"/>
    <cellStyle name="千位分隔[0] 3 3 2 3" xfId="173"/>
    <cellStyle name="千位分隔[0] 3 3 3" xfId="174"/>
    <cellStyle name="千位分隔[0] 3 4" xfId="175"/>
    <cellStyle name="千位分隔[0] 3 4 2" xfId="176"/>
    <cellStyle name="千位分隔[0] 3 5" xfId="177"/>
    <cellStyle name="千位分隔[0] 4" xfId="178"/>
    <cellStyle name="千位分隔[0] 4 2" xfId="179"/>
    <cellStyle name="千位分隔[0] 4 2 2" xfId="180"/>
    <cellStyle name="千位分隔[0] 4 2 2 2" xfId="181"/>
    <cellStyle name="千位分隔[0] 4 2 2 2 2" xfId="182"/>
    <cellStyle name="千位分隔[0] 4 2 2 2 2 2" xfId="183"/>
    <cellStyle name="千位分隔[0] 4 2 2 2 3" xfId="184"/>
    <cellStyle name="千位分隔[0] 4 2 2 3" xfId="185"/>
    <cellStyle name="千位分隔[0] 4 2 3" xfId="186"/>
    <cellStyle name="千位分隔[0] 4 2 3 2" xfId="187"/>
    <cellStyle name="千位分隔[0] 4 2 4" xfId="188"/>
    <cellStyle name="千位分隔[0] 4 3" xfId="189"/>
    <cellStyle name="千位分隔[0] 4 3 2" xfId="190"/>
    <cellStyle name="千位分隔[0] 4 3 2 2" xfId="191"/>
    <cellStyle name="千位分隔[0] 4 3 2 2 2" xfId="192"/>
    <cellStyle name="千位分隔[0] 4 3 2 3" xfId="193"/>
    <cellStyle name="千位分隔[0] 4 3 3" xfId="194"/>
    <cellStyle name="千位分隔[0] 4 4" xfId="195"/>
    <cellStyle name="千位分隔[0] 4 4 2" xfId="196"/>
    <cellStyle name="千位分隔[0] 4 5" xfId="197"/>
    <cellStyle name="千位分隔[0] 5" xfId="198"/>
    <cellStyle name="千位分隔[0] 5 2" xfId="199"/>
    <cellStyle name="千位分隔[0] 5 2 2" xfId="200"/>
    <cellStyle name="千位分隔[0] 5 2 2 2" xfId="201"/>
    <cellStyle name="千位分隔[0] 5 2 2 2 2" xfId="202"/>
    <cellStyle name="千位分隔[0] 5 2 2 2 2 2" xfId="203"/>
    <cellStyle name="千位分隔[0] 5 2 2 2 3" xfId="204"/>
    <cellStyle name="千位分隔[0] 5 2 2 3" xfId="205"/>
    <cellStyle name="千位分隔[0] 5 2 3" xfId="206"/>
    <cellStyle name="千位分隔[0] 5 2 3 2" xfId="207"/>
    <cellStyle name="千位分隔[0] 5 2 4" xfId="208"/>
    <cellStyle name="千位分隔[0] 5 3" xfId="209"/>
    <cellStyle name="千位分隔[0] 5 3 2" xfId="210"/>
    <cellStyle name="千位分隔[0] 5 3 2 2" xfId="211"/>
    <cellStyle name="千位分隔[0] 5 3 2 2 2" xfId="212"/>
    <cellStyle name="千位分隔[0] 5 3 2 3" xfId="213"/>
    <cellStyle name="千位分隔[0] 5 3 3" xfId="214"/>
    <cellStyle name="千位分隔[0] 5 4" xfId="215"/>
    <cellStyle name="千位分隔[0] 5 4 2" xfId="216"/>
    <cellStyle name="千位分隔[0] 5 5" xfId="217"/>
    <cellStyle name="千位分隔[0] 6" xfId="218"/>
    <cellStyle name="千位分隔[0] 6 2" xfId="219"/>
    <cellStyle name="千位分隔[0] 6 2 2" xfId="220"/>
    <cellStyle name="千位分隔[0] 6 2 2 2" xfId="221"/>
    <cellStyle name="千位分隔[0] 6 2 2 2 2" xfId="222"/>
    <cellStyle name="千位分隔[0] 6 2 2 3" xfId="223"/>
    <cellStyle name="千位分隔[0] 6 2 3" xfId="224"/>
    <cellStyle name="千位分隔[0] 6 3" xfId="225"/>
    <cellStyle name="千位分隔[0] 6 3 2" xfId="226"/>
    <cellStyle name="千位分隔[0] 6 4" xfId="227"/>
    <cellStyle name="千位分隔[0] 7" xfId="228"/>
    <cellStyle name="千位分隔[0] 7 2" xfId="229"/>
    <cellStyle name="千位分隔[0] 7 2 2" xfId="230"/>
    <cellStyle name="千位分隔[0] 8" xfId="231"/>
    <cellStyle name="千位分隔[0] 8 2" xfId="232"/>
    <cellStyle name="千位分隔[0] 8 2 2" xfId="233"/>
    <cellStyle name="千位分隔[0] 8 2 2 2" xfId="234"/>
    <cellStyle name="千位分隔[0] 8 2 3" xfId="235"/>
    <cellStyle name="千位分隔[0] 9" xfId="236"/>
    <cellStyle name="强调文字颜色 1" xfId="237"/>
    <cellStyle name="强调文字颜色 2" xfId="238"/>
    <cellStyle name="强调文字颜色 3" xfId="239"/>
    <cellStyle name="强调文字颜色 4" xfId="240"/>
    <cellStyle name="强调文字颜色 5" xfId="241"/>
    <cellStyle name="强调文字颜色 6" xfId="242"/>
    <cellStyle name="适中" xfId="243"/>
    <cellStyle name="输出" xfId="244"/>
    <cellStyle name="输入" xfId="245"/>
    <cellStyle name="Followed Hyperlink" xfId="246"/>
    <cellStyle name="注释" xfId="2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
  <sheetViews>
    <sheetView tabSelected="1" zoomScalePageLayoutView="0" workbookViewId="0" topLeftCell="A28">
      <selection activeCell="I43" sqref="I43"/>
    </sheetView>
  </sheetViews>
  <sheetFormatPr defaultColWidth="9.00390625" defaultRowHeight="19.5" customHeight="1"/>
  <cols>
    <col min="1" max="1" width="6.50390625" style="10" customWidth="1"/>
    <col min="2" max="2" width="10.375" style="14" customWidth="1"/>
    <col min="3" max="3" width="12.625" style="1" customWidth="1"/>
    <col min="4" max="4" width="6.75390625" style="10" customWidth="1"/>
    <col min="5" max="5" width="8.50390625" style="1" customWidth="1"/>
    <col min="6" max="6" width="29.875" style="10" customWidth="1"/>
    <col min="7" max="7" width="15.625" style="15" customWidth="1"/>
    <col min="8" max="8" width="7.75390625" style="15" customWidth="1"/>
    <col min="9" max="9" width="14.75390625" style="14" customWidth="1"/>
    <col min="10" max="10" width="15.50390625" style="17" customWidth="1"/>
    <col min="11" max="11" width="30.50390625" style="1" customWidth="1"/>
    <col min="12" max="12" width="12.50390625" style="10" customWidth="1"/>
    <col min="13" max="13" width="15.875" style="15" customWidth="1"/>
    <col min="14" max="14" width="13.125" style="1" bestFit="1" customWidth="1"/>
    <col min="15" max="16384" width="9.00390625" style="1" customWidth="1"/>
  </cols>
  <sheetData>
    <row r="1" spans="1:13" ht="19.5" customHeight="1">
      <c r="A1" s="64" t="s">
        <v>89</v>
      </c>
      <c r="B1" s="64"/>
      <c r="C1" s="64"/>
      <c r="D1" s="64"/>
      <c r="E1" s="64"/>
      <c r="F1" s="64"/>
      <c r="G1" s="64"/>
      <c r="H1" s="64"/>
      <c r="I1" s="64"/>
      <c r="J1" s="64"/>
      <c r="K1" s="64"/>
      <c r="L1" s="64"/>
      <c r="M1" s="64"/>
    </row>
    <row r="2" spans="1:13" ht="24.75" customHeight="1">
      <c r="A2" s="65"/>
      <c r="B2" s="65"/>
      <c r="C2" s="65"/>
      <c r="D2" s="65"/>
      <c r="E2" s="65"/>
      <c r="F2" s="65"/>
      <c r="G2" s="65"/>
      <c r="H2" s="65"/>
      <c r="I2" s="65"/>
      <c r="J2" s="65"/>
      <c r="K2" s="65"/>
      <c r="L2" s="65"/>
      <c r="M2" s="65"/>
    </row>
    <row r="3" spans="1:13" ht="24.75" customHeight="1">
      <c r="A3" s="59" t="s">
        <v>73</v>
      </c>
      <c r="B3" s="60"/>
      <c r="C3" s="60"/>
      <c r="D3" s="60"/>
      <c r="E3" s="60"/>
      <c r="F3" s="60"/>
      <c r="G3" s="61"/>
      <c r="H3" s="59" t="s">
        <v>74</v>
      </c>
      <c r="I3" s="60"/>
      <c r="J3" s="60"/>
      <c r="K3" s="60"/>
      <c r="L3" s="60"/>
      <c r="M3" s="61"/>
    </row>
    <row r="4" spans="1:13" s="8" customFormat="1" ht="49.5" customHeight="1">
      <c r="A4" s="2" t="s">
        <v>8</v>
      </c>
      <c r="B4" s="2" t="s">
        <v>0</v>
      </c>
      <c r="C4" s="3" t="s">
        <v>1</v>
      </c>
      <c r="D4" s="3" t="s">
        <v>11</v>
      </c>
      <c r="E4" s="3" t="s">
        <v>2</v>
      </c>
      <c r="F4" s="4" t="s">
        <v>3</v>
      </c>
      <c r="G4" s="5" t="s">
        <v>9</v>
      </c>
      <c r="H4" s="5" t="s">
        <v>11</v>
      </c>
      <c r="I4" s="6" t="s">
        <v>4</v>
      </c>
      <c r="J4" s="7" t="s">
        <v>5</v>
      </c>
      <c r="K4" s="4" t="s">
        <v>6</v>
      </c>
      <c r="L4" s="4" t="s">
        <v>7</v>
      </c>
      <c r="M4" s="5" t="s">
        <v>77</v>
      </c>
    </row>
    <row r="5" spans="1:13" s="8" customFormat="1" ht="39.75" customHeight="1">
      <c r="A5" s="66">
        <v>1</v>
      </c>
      <c r="B5" s="69">
        <v>42894</v>
      </c>
      <c r="C5" s="53" t="s">
        <v>47</v>
      </c>
      <c r="D5" s="44">
        <v>12</v>
      </c>
      <c r="E5" s="53"/>
      <c r="F5" s="44" t="s">
        <v>12</v>
      </c>
      <c r="G5" s="38">
        <v>2836235</v>
      </c>
      <c r="H5" s="26">
        <v>1</v>
      </c>
      <c r="I5" s="24">
        <v>43040</v>
      </c>
      <c r="J5" s="27">
        <v>238838</v>
      </c>
      <c r="K5" s="28" t="s">
        <v>13</v>
      </c>
      <c r="L5" s="29" t="s">
        <v>19</v>
      </c>
      <c r="M5" s="38">
        <v>0</v>
      </c>
    </row>
    <row r="6" spans="1:13" s="8" customFormat="1" ht="39.75" customHeight="1">
      <c r="A6" s="67"/>
      <c r="B6" s="70"/>
      <c r="C6" s="54"/>
      <c r="D6" s="45"/>
      <c r="E6" s="54"/>
      <c r="F6" s="45"/>
      <c r="G6" s="40"/>
      <c r="H6" s="26">
        <v>21</v>
      </c>
      <c r="I6" s="24">
        <v>43055</v>
      </c>
      <c r="J6" s="27">
        <v>142285</v>
      </c>
      <c r="K6" s="28" t="s">
        <v>14</v>
      </c>
      <c r="L6" s="29" t="s">
        <v>10</v>
      </c>
      <c r="M6" s="40"/>
    </row>
    <row r="7" spans="1:13" s="8" customFormat="1" ht="39.75" customHeight="1">
      <c r="A7" s="67"/>
      <c r="B7" s="70"/>
      <c r="C7" s="54"/>
      <c r="D7" s="45"/>
      <c r="E7" s="54"/>
      <c r="F7" s="45"/>
      <c r="G7" s="40"/>
      <c r="H7" s="26">
        <v>20</v>
      </c>
      <c r="I7" s="24">
        <v>43049</v>
      </c>
      <c r="J7" s="27">
        <v>15750</v>
      </c>
      <c r="K7" s="28" t="s">
        <v>15</v>
      </c>
      <c r="L7" s="29" t="s">
        <v>10</v>
      </c>
      <c r="M7" s="40"/>
    </row>
    <row r="8" spans="1:13" s="8" customFormat="1" ht="39.75" customHeight="1">
      <c r="A8" s="67"/>
      <c r="B8" s="70"/>
      <c r="C8" s="54"/>
      <c r="D8" s="45"/>
      <c r="E8" s="54"/>
      <c r="F8" s="45"/>
      <c r="G8" s="40"/>
      <c r="H8" s="26">
        <v>18</v>
      </c>
      <c r="I8" s="24">
        <v>43068</v>
      </c>
      <c r="J8" s="27">
        <v>336430</v>
      </c>
      <c r="K8" s="28" t="s">
        <v>16</v>
      </c>
      <c r="L8" s="29" t="s">
        <v>10</v>
      </c>
      <c r="M8" s="40"/>
    </row>
    <row r="9" spans="1:13" s="8" customFormat="1" ht="39.75" customHeight="1">
      <c r="A9" s="67"/>
      <c r="B9" s="70"/>
      <c r="C9" s="54"/>
      <c r="D9" s="45"/>
      <c r="E9" s="54"/>
      <c r="F9" s="45"/>
      <c r="G9" s="40"/>
      <c r="H9" s="26">
        <v>19</v>
      </c>
      <c r="I9" s="24">
        <v>43068</v>
      </c>
      <c r="J9" s="27">
        <v>1228731</v>
      </c>
      <c r="K9" s="28" t="s">
        <v>17</v>
      </c>
      <c r="L9" s="29" t="s">
        <v>10</v>
      </c>
      <c r="M9" s="40"/>
    </row>
    <row r="10" spans="1:13" s="8" customFormat="1" ht="39.75" customHeight="1">
      <c r="A10" s="67"/>
      <c r="B10" s="70"/>
      <c r="C10" s="54"/>
      <c r="D10" s="45"/>
      <c r="E10" s="54"/>
      <c r="F10" s="45"/>
      <c r="G10" s="40"/>
      <c r="H10" s="26">
        <v>97</v>
      </c>
      <c r="I10" s="24">
        <v>43067</v>
      </c>
      <c r="J10" s="27">
        <v>124120.1</v>
      </c>
      <c r="K10" s="28" t="s">
        <v>46</v>
      </c>
      <c r="L10" s="29" t="s">
        <v>21</v>
      </c>
      <c r="M10" s="40"/>
    </row>
    <row r="11" spans="1:13" s="8" customFormat="1" ht="39.75" customHeight="1">
      <c r="A11" s="67"/>
      <c r="B11" s="70"/>
      <c r="C11" s="54"/>
      <c r="D11" s="45"/>
      <c r="E11" s="54"/>
      <c r="F11" s="45"/>
      <c r="G11" s="40"/>
      <c r="H11" s="26">
        <v>15</v>
      </c>
      <c r="I11" s="24">
        <v>43074</v>
      </c>
      <c r="J11" s="27">
        <v>526691</v>
      </c>
      <c r="K11" s="28" t="s">
        <v>18</v>
      </c>
      <c r="L11" s="29" t="s">
        <v>22</v>
      </c>
      <c r="M11" s="40"/>
    </row>
    <row r="12" spans="1:13" s="8" customFormat="1" ht="39.75" customHeight="1">
      <c r="A12" s="68"/>
      <c r="B12" s="71"/>
      <c r="C12" s="55"/>
      <c r="D12" s="46"/>
      <c r="E12" s="55"/>
      <c r="F12" s="46"/>
      <c r="G12" s="39"/>
      <c r="H12" s="26"/>
      <c r="I12" s="24">
        <v>43136</v>
      </c>
      <c r="J12" s="27">
        <v>223389.9</v>
      </c>
      <c r="K12" s="28" t="s">
        <v>48</v>
      </c>
      <c r="L12" s="29" t="s">
        <v>49</v>
      </c>
      <c r="M12" s="39"/>
    </row>
    <row r="13" spans="1:13" s="8" customFormat="1" ht="39.75" customHeight="1">
      <c r="A13" s="44">
        <v>2</v>
      </c>
      <c r="B13" s="47">
        <v>42998</v>
      </c>
      <c r="C13" s="53" t="s">
        <v>54</v>
      </c>
      <c r="D13" s="44">
        <v>60</v>
      </c>
      <c r="E13" s="53"/>
      <c r="F13" s="44" t="s">
        <v>23</v>
      </c>
      <c r="G13" s="38">
        <v>1000000</v>
      </c>
      <c r="H13" s="26">
        <v>4</v>
      </c>
      <c r="I13" s="24">
        <v>43070</v>
      </c>
      <c r="J13" s="27">
        <v>292500</v>
      </c>
      <c r="K13" s="28" t="s">
        <v>24</v>
      </c>
      <c r="L13" s="29" t="s">
        <v>26</v>
      </c>
      <c r="M13" s="38">
        <v>0</v>
      </c>
    </row>
    <row r="14" spans="1:13" s="8" customFormat="1" ht="39.75" customHeight="1">
      <c r="A14" s="45"/>
      <c r="B14" s="48"/>
      <c r="C14" s="54"/>
      <c r="D14" s="45"/>
      <c r="E14" s="54"/>
      <c r="F14" s="45"/>
      <c r="G14" s="40"/>
      <c r="H14" s="26">
        <v>123</v>
      </c>
      <c r="I14" s="24">
        <v>43091</v>
      </c>
      <c r="J14" s="27">
        <v>262500</v>
      </c>
      <c r="K14" s="28" t="s">
        <v>25</v>
      </c>
      <c r="L14" s="29" t="s">
        <v>26</v>
      </c>
      <c r="M14" s="40"/>
    </row>
    <row r="15" spans="1:13" s="8" customFormat="1" ht="39.75" customHeight="1">
      <c r="A15" s="45"/>
      <c r="B15" s="48"/>
      <c r="C15" s="54"/>
      <c r="D15" s="45"/>
      <c r="E15" s="54"/>
      <c r="F15" s="45"/>
      <c r="G15" s="40"/>
      <c r="H15" s="26"/>
      <c r="I15" s="24">
        <v>43216</v>
      </c>
      <c r="J15" s="27">
        <v>393443</v>
      </c>
      <c r="K15" s="28" t="s">
        <v>56</v>
      </c>
      <c r="L15" s="29" t="s">
        <v>57</v>
      </c>
      <c r="M15" s="40"/>
    </row>
    <row r="16" spans="1:13" s="8" customFormat="1" ht="39.75" customHeight="1">
      <c r="A16" s="45"/>
      <c r="B16" s="48"/>
      <c r="C16" s="54"/>
      <c r="D16" s="45"/>
      <c r="E16" s="54"/>
      <c r="F16" s="45"/>
      <c r="G16" s="40"/>
      <c r="H16" s="26"/>
      <c r="I16" s="24">
        <v>43218</v>
      </c>
      <c r="J16" s="27">
        <v>51557</v>
      </c>
      <c r="K16" s="28" t="s">
        <v>55</v>
      </c>
      <c r="L16" s="29" t="s">
        <v>58</v>
      </c>
      <c r="M16" s="39"/>
    </row>
    <row r="17" spans="1:13" ht="39.75" customHeight="1">
      <c r="A17" s="13">
        <v>3</v>
      </c>
      <c r="B17" s="24">
        <v>42998</v>
      </c>
      <c r="C17" s="23" t="s">
        <v>27</v>
      </c>
      <c r="D17" s="13">
        <v>70</v>
      </c>
      <c r="E17" s="23"/>
      <c r="F17" s="13" t="s">
        <v>28</v>
      </c>
      <c r="G17" s="25">
        <v>25000</v>
      </c>
      <c r="H17" s="26">
        <v>15</v>
      </c>
      <c r="I17" s="24">
        <v>43048</v>
      </c>
      <c r="J17" s="27">
        <v>25000</v>
      </c>
      <c r="K17" s="28" t="s">
        <v>29</v>
      </c>
      <c r="L17" s="29" t="s">
        <v>20</v>
      </c>
      <c r="M17" s="25">
        <v>0</v>
      </c>
    </row>
    <row r="18" spans="1:13" ht="39.75" customHeight="1">
      <c r="A18" s="44">
        <v>4</v>
      </c>
      <c r="B18" s="47">
        <v>42998</v>
      </c>
      <c r="C18" s="53" t="s">
        <v>30</v>
      </c>
      <c r="D18" s="44">
        <v>62</v>
      </c>
      <c r="E18" s="53"/>
      <c r="F18" s="44" t="s">
        <v>31</v>
      </c>
      <c r="G18" s="62">
        <v>50600</v>
      </c>
      <c r="H18" s="26">
        <v>7</v>
      </c>
      <c r="I18" s="24">
        <v>43041</v>
      </c>
      <c r="J18" s="27">
        <v>39600</v>
      </c>
      <c r="K18" s="28" t="s">
        <v>34</v>
      </c>
      <c r="L18" s="29" t="s">
        <v>36</v>
      </c>
      <c r="M18" s="25">
        <v>0</v>
      </c>
    </row>
    <row r="19" spans="1:13" ht="39.75" customHeight="1">
      <c r="A19" s="46"/>
      <c r="B19" s="49"/>
      <c r="C19" s="55"/>
      <c r="D19" s="46"/>
      <c r="E19" s="55"/>
      <c r="F19" s="46"/>
      <c r="G19" s="63"/>
      <c r="H19" s="26">
        <v>6</v>
      </c>
      <c r="I19" s="24">
        <v>43041</v>
      </c>
      <c r="J19" s="27">
        <v>11000</v>
      </c>
      <c r="K19" s="28" t="s">
        <v>35</v>
      </c>
      <c r="L19" s="29" t="s">
        <v>36</v>
      </c>
      <c r="M19" s="25">
        <v>0</v>
      </c>
    </row>
    <row r="20" spans="1:13" ht="39.75" customHeight="1">
      <c r="A20" s="44">
        <v>5</v>
      </c>
      <c r="B20" s="47">
        <v>42998</v>
      </c>
      <c r="C20" s="53" t="s">
        <v>32</v>
      </c>
      <c r="D20" s="44">
        <v>63</v>
      </c>
      <c r="E20" s="53"/>
      <c r="F20" s="44" t="s">
        <v>33</v>
      </c>
      <c r="G20" s="62">
        <v>4600</v>
      </c>
      <c r="H20" s="26">
        <v>9</v>
      </c>
      <c r="I20" s="24">
        <v>43041</v>
      </c>
      <c r="J20" s="27">
        <v>4000</v>
      </c>
      <c r="K20" s="28" t="s">
        <v>37</v>
      </c>
      <c r="L20" s="29" t="s">
        <v>36</v>
      </c>
      <c r="M20" s="25">
        <v>0</v>
      </c>
    </row>
    <row r="21" spans="1:13" ht="39.75" customHeight="1">
      <c r="A21" s="46"/>
      <c r="B21" s="49"/>
      <c r="C21" s="55"/>
      <c r="D21" s="46"/>
      <c r="E21" s="55"/>
      <c r="F21" s="46"/>
      <c r="G21" s="63"/>
      <c r="H21" s="26">
        <v>8</v>
      </c>
      <c r="I21" s="24">
        <v>43041</v>
      </c>
      <c r="J21" s="27">
        <v>600</v>
      </c>
      <c r="K21" s="28" t="s">
        <v>38</v>
      </c>
      <c r="L21" s="29" t="s">
        <v>36</v>
      </c>
      <c r="M21" s="25">
        <v>0</v>
      </c>
    </row>
    <row r="22" spans="1:13" ht="39.75" customHeight="1">
      <c r="A22" s="44">
        <v>6</v>
      </c>
      <c r="B22" s="47">
        <v>42922</v>
      </c>
      <c r="C22" s="53" t="s">
        <v>39</v>
      </c>
      <c r="D22" s="44">
        <v>3</v>
      </c>
      <c r="E22" s="53"/>
      <c r="F22" s="44" t="s">
        <v>40</v>
      </c>
      <c r="G22" s="38">
        <v>35500</v>
      </c>
      <c r="H22" s="26">
        <v>12</v>
      </c>
      <c r="I22" s="24">
        <v>43021</v>
      </c>
      <c r="J22" s="27">
        <v>1275</v>
      </c>
      <c r="K22" s="28" t="s">
        <v>41</v>
      </c>
      <c r="L22" s="29" t="s">
        <v>43</v>
      </c>
      <c r="M22" s="38">
        <v>0</v>
      </c>
    </row>
    <row r="23" spans="1:13" ht="39.75" customHeight="1">
      <c r="A23" s="46"/>
      <c r="B23" s="49"/>
      <c r="C23" s="55"/>
      <c r="D23" s="46"/>
      <c r="E23" s="55"/>
      <c r="F23" s="46"/>
      <c r="G23" s="39"/>
      <c r="H23" s="26">
        <v>75</v>
      </c>
      <c r="I23" s="24">
        <v>43062</v>
      </c>
      <c r="J23" s="27">
        <v>34225</v>
      </c>
      <c r="K23" s="28" t="s">
        <v>42</v>
      </c>
      <c r="L23" s="29" t="s">
        <v>20</v>
      </c>
      <c r="M23" s="39"/>
    </row>
    <row r="24" spans="1:13" s="8" customFormat="1" ht="39.75" customHeight="1">
      <c r="A24" s="13">
        <v>7</v>
      </c>
      <c r="B24" s="24">
        <v>43080</v>
      </c>
      <c r="C24" s="23" t="s">
        <v>78</v>
      </c>
      <c r="D24" s="13">
        <v>44</v>
      </c>
      <c r="E24" s="23"/>
      <c r="F24" s="13" t="s">
        <v>79</v>
      </c>
      <c r="G24" s="25">
        <v>35000</v>
      </c>
      <c r="H24" s="26">
        <v>87</v>
      </c>
      <c r="I24" s="24">
        <v>43089</v>
      </c>
      <c r="J24" s="27">
        <v>35000</v>
      </c>
      <c r="K24" s="28" t="s">
        <v>44</v>
      </c>
      <c r="L24" s="29" t="s">
        <v>20</v>
      </c>
      <c r="M24" s="25">
        <v>0</v>
      </c>
    </row>
    <row r="25" spans="1:13" s="8" customFormat="1" ht="39.75" customHeight="1">
      <c r="A25" s="44">
        <v>8</v>
      </c>
      <c r="B25" s="47">
        <v>43132</v>
      </c>
      <c r="C25" s="50" t="s">
        <v>59</v>
      </c>
      <c r="D25" s="44"/>
      <c r="E25" s="53"/>
      <c r="F25" s="56" t="s">
        <v>60</v>
      </c>
      <c r="G25" s="41">
        <v>1955000</v>
      </c>
      <c r="H25" s="26"/>
      <c r="I25" s="30">
        <v>43136</v>
      </c>
      <c r="J25" s="27">
        <v>450000</v>
      </c>
      <c r="K25" s="28" t="s">
        <v>51</v>
      </c>
      <c r="L25" s="29" t="s">
        <v>50</v>
      </c>
      <c r="M25" s="38">
        <f>G25-J25-J26-J27-J28-J29</f>
        <v>813000</v>
      </c>
    </row>
    <row r="26" spans="1:13" s="8" customFormat="1" ht="39.75" customHeight="1">
      <c r="A26" s="45"/>
      <c r="B26" s="48"/>
      <c r="C26" s="51"/>
      <c r="D26" s="45"/>
      <c r="E26" s="54"/>
      <c r="F26" s="57"/>
      <c r="G26" s="42"/>
      <c r="H26" s="26"/>
      <c r="I26" s="30">
        <v>43136</v>
      </c>
      <c r="J26" s="27">
        <v>342000</v>
      </c>
      <c r="K26" s="28" t="s">
        <v>52</v>
      </c>
      <c r="L26" s="29" t="s">
        <v>50</v>
      </c>
      <c r="M26" s="40"/>
    </row>
    <row r="27" spans="1:13" s="8" customFormat="1" ht="39.75" customHeight="1">
      <c r="A27" s="45"/>
      <c r="B27" s="48"/>
      <c r="C27" s="51"/>
      <c r="D27" s="45"/>
      <c r="E27" s="54"/>
      <c r="F27" s="57"/>
      <c r="G27" s="42"/>
      <c r="H27" s="26"/>
      <c r="I27" s="30">
        <v>43248</v>
      </c>
      <c r="J27" s="27">
        <v>90000</v>
      </c>
      <c r="K27" s="28" t="s">
        <v>68</v>
      </c>
      <c r="L27" s="29" t="s">
        <v>50</v>
      </c>
      <c r="M27" s="40"/>
    </row>
    <row r="28" spans="1:13" s="8" customFormat="1" ht="39.75" customHeight="1">
      <c r="A28" s="45"/>
      <c r="B28" s="48"/>
      <c r="C28" s="51"/>
      <c r="D28" s="45"/>
      <c r="E28" s="54"/>
      <c r="F28" s="57"/>
      <c r="G28" s="42"/>
      <c r="H28" s="26"/>
      <c r="I28" s="31">
        <v>43262</v>
      </c>
      <c r="J28" s="32">
        <v>162000</v>
      </c>
      <c r="K28" s="33" t="s">
        <v>80</v>
      </c>
      <c r="L28" s="34" t="s">
        <v>81</v>
      </c>
      <c r="M28" s="40"/>
    </row>
    <row r="29" spans="1:13" s="8" customFormat="1" ht="39.75" customHeight="1">
      <c r="A29" s="46"/>
      <c r="B29" s="49"/>
      <c r="C29" s="52"/>
      <c r="D29" s="46"/>
      <c r="E29" s="55"/>
      <c r="F29" s="58"/>
      <c r="G29" s="43"/>
      <c r="H29" s="26"/>
      <c r="I29" s="31">
        <v>43270</v>
      </c>
      <c r="J29" s="32">
        <v>98000</v>
      </c>
      <c r="K29" s="33" t="s">
        <v>82</v>
      </c>
      <c r="L29" s="34" t="s">
        <v>81</v>
      </c>
      <c r="M29" s="39"/>
    </row>
    <row r="30" spans="1:13" s="8" customFormat="1" ht="39.75" customHeight="1">
      <c r="A30" s="44">
        <v>9</v>
      </c>
      <c r="B30" s="47">
        <v>43158</v>
      </c>
      <c r="C30" s="50" t="s">
        <v>53</v>
      </c>
      <c r="D30" s="44"/>
      <c r="E30" s="53"/>
      <c r="F30" s="56" t="s">
        <v>61</v>
      </c>
      <c r="G30" s="41">
        <v>353800</v>
      </c>
      <c r="H30" s="26"/>
      <c r="I30" s="30">
        <v>43209</v>
      </c>
      <c r="J30" s="27">
        <v>6300</v>
      </c>
      <c r="K30" s="28" t="s">
        <v>69</v>
      </c>
      <c r="L30" s="29" t="s">
        <v>71</v>
      </c>
      <c r="M30" s="38">
        <f>G30-J30-J31</f>
        <v>327500</v>
      </c>
    </row>
    <row r="31" spans="1:13" s="8" customFormat="1" ht="39.75" customHeight="1">
      <c r="A31" s="46"/>
      <c r="B31" s="49"/>
      <c r="C31" s="52"/>
      <c r="D31" s="46"/>
      <c r="E31" s="55"/>
      <c r="F31" s="58"/>
      <c r="G31" s="43"/>
      <c r="H31" s="26"/>
      <c r="I31" s="30">
        <v>43245</v>
      </c>
      <c r="J31" s="27">
        <v>20000</v>
      </c>
      <c r="K31" s="28" t="s">
        <v>70</v>
      </c>
      <c r="L31" s="29" t="s">
        <v>72</v>
      </c>
      <c r="M31" s="39"/>
    </row>
    <row r="32" spans="1:13" s="8" customFormat="1" ht="39.75" customHeight="1">
      <c r="A32" s="13">
        <v>10</v>
      </c>
      <c r="B32" s="24">
        <v>43193</v>
      </c>
      <c r="C32" s="35" t="s">
        <v>62</v>
      </c>
      <c r="D32" s="13"/>
      <c r="E32" s="23"/>
      <c r="F32" s="36" t="s">
        <v>63</v>
      </c>
      <c r="G32" s="37">
        <v>1442665</v>
      </c>
      <c r="H32" s="26"/>
      <c r="I32" s="24"/>
      <c r="J32" s="27"/>
      <c r="K32" s="28"/>
      <c r="L32" s="29"/>
      <c r="M32" s="25">
        <f aca="true" t="shared" si="0" ref="M32:M37">G32-J32</f>
        <v>1442665</v>
      </c>
    </row>
    <row r="33" spans="1:13" s="8" customFormat="1" ht="39.75" customHeight="1">
      <c r="A33" s="13">
        <v>11</v>
      </c>
      <c r="B33" s="24">
        <v>43193</v>
      </c>
      <c r="C33" s="35" t="s">
        <v>64</v>
      </c>
      <c r="D33" s="13"/>
      <c r="E33" s="23"/>
      <c r="F33" s="36" t="s">
        <v>65</v>
      </c>
      <c r="G33" s="37">
        <v>40000</v>
      </c>
      <c r="H33" s="26"/>
      <c r="I33" s="24"/>
      <c r="J33" s="27"/>
      <c r="K33" s="28"/>
      <c r="L33" s="29"/>
      <c r="M33" s="25">
        <f t="shared" si="0"/>
        <v>40000</v>
      </c>
    </row>
    <row r="34" spans="1:13" s="8" customFormat="1" ht="82.5" customHeight="1">
      <c r="A34" s="13">
        <v>12</v>
      </c>
      <c r="B34" s="24">
        <v>43238</v>
      </c>
      <c r="C34" s="35" t="s">
        <v>66</v>
      </c>
      <c r="D34" s="13"/>
      <c r="E34" s="23"/>
      <c r="F34" s="36" t="s">
        <v>67</v>
      </c>
      <c r="G34" s="37">
        <v>106289.8</v>
      </c>
      <c r="H34" s="26"/>
      <c r="I34" s="31">
        <v>43278</v>
      </c>
      <c r="J34" s="32">
        <v>106289.8</v>
      </c>
      <c r="K34" s="33" t="s">
        <v>83</v>
      </c>
      <c r="L34" s="34" t="s">
        <v>84</v>
      </c>
      <c r="M34" s="25">
        <f t="shared" si="0"/>
        <v>0</v>
      </c>
    </row>
    <row r="35" spans="1:13" s="8" customFormat="1" ht="39.75" customHeight="1">
      <c r="A35" s="13">
        <v>13</v>
      </c>
      <c r="B35" s="30">
        <v>43237</v>
      </c>
      <c r="C35" s="28" t="s">
        <v>75</v>
      </c>
      <c r="D35" s="13"/>
      <c r="E35" s="23"/>
      <c r="F35" s="29" t="s">
        <v>76</v>
      </c>
      <c r="G35" s="27">
        <v>200000</v>
      </c>
      <c r="H35" s="26"/>
      <c r="I35" s="31">
        <v>43278</v>
      </c>
      <c r="J35" s="32">
        <v>200000</v>
      </c>
      <c r="K35" s="33" t="s">
        <v>88</v>
      </c>
      <c r="L35" s="34" t="s">
        <v>84</v>
      </c>
      <c r="M35" s="25">
        <f t="shared" si="0"/>
        <v>0</v>
      </c>
    </row>
    <row r="36" spans="1:13" s="8" customFormat="1" ht="39.75" customHeight="1">
      <c r="A36" s="13">
        <v>14</v>
      </c>
      <c r="B36" s="31">
        <v>43262</v>
      </c>
      <c r="C36" s="33" t="s">
        <v>85</v>
      </c>
      <c r="D36" s="13"/>
      <c r="E36" s="23"/>
      <c r="F36" s="34" t="s">
        <v>86</v>
      </c>
      <c r="G36" s="32">
        <v>191222</v>
      </c>
      <c r="H36" s="26"/>
      <c r="I36" s="31">
        <v>43278</v>
      </c>
      <c r="J36" s="32">
        <v>191222</v>
      </c>
      <c r="K36" s="33" t="s">
        <v>83</v>
      </c>
      <c r="L36" s="34" t="s">
        <v>84</v>
      </c>
      <c r="M36" s="25">
        <f t="shared" si="0"/>
        <v>0</v>
      </c>
    </row>
    <row r="37" spans="1:13" s="8" customFormat="1" ht="39.75" customHeight="1">
      <c r="A37" s="13">
        <v>15</v>
      </c>
      <c r="B37" s="31">
        <v>43262</v>
      </c>
      <c r="C37" s="33" t="s">
        <v>85</v>
      </c>
      <c r="D37" s="13"/>
      <c r="E37" s="23"/>
      <c r="F37" s="34" t="s">
        <v>87</v>
      </c>
      <c r="G37" s="32">
        <v>25114.2</v>
      </c>
      <c r="H37" s="26"/>
      <c r="I37" s="31">
        <v>43278</v>
      </c>
      <c r="J37" s="32">
        <v>25114.2</v>
      </c>
      <c r="K37" s="33" t="s">
        <v>83</v>
      </c>
      <c r="L37" s="34" t="s">
        <v>84</v>
      </c>
      <c r="M37" s="25">
        <f t="shared" si="0"/>
        <v>0</v>
      </c>
    </row>
    <row r="38" spans="1:13" ht="39.75" customHeight="1">
      <c r="A38" s="11"/>
      <c r="B38" s="19"/>
      <c r="C38" s="9"/>
      <c r="D38" s="18"/>
      <c r="E38" s="9"/>
      <c r="F38" s="13" t="s">
        <v>45</v>
      </c>
      <c r="G38" s="20">
        <f>SUM(G5:G37)</f>
        <v>8301026</v>
      </c>
      <c r="H38" s="20"/>
      <c r="I38" s="16"/>
      <c r="J38" s="20">
        <f>SUM(J5:J37)</f>
        <v>5677861</v>
      </c>
      <c r="K38" s="22"/>
      <c r="L38" s="21"/>
      <c r="M38" s="20">
        <f>SUM(M5:M37)</f>
        <v>2623165</v>
      </c>
    </row>
    <row r="42" ht="19.5" customHeight="1">
      <c r="K42" s="12"/>
    </row>
    <row r="43" ht="19.5" customHeight="1">
      <c r="K43" s="12"/>
    </row>
    <row r="57" ht="19.5" customHeight="1">
      <c r="M57" s="17"/>
    </row>
    <row r="58" ht="19.5" customHeight="1">
      <c r="M58" s="17"/>
    </row>
    <row r="59" ht="19.5" customHeight="1">
      <c r="M59" s="17"/>
    </row>
    <row r="60" ht="19.5" customHeight="1">
      <c r="M60" s="17"/>
    </row>
  </sheetData>
  <sheetProtection/>
  <autoFilter ref="A4:N38"/>
  <mergeCells count="57">
    <mergeCell ref="B30:B31"/>
    <mergeCell ref="C30:C31"/>
    <mergeCell ref="D30:D31"/>
    <mergeCell ref="M13:M16"/>
    <mergeCell ref="E30:E31"/>
    <mergeCell ref="F30:F31"/>
    <mergeCell ref="G30:G31"/>
    <mergeCell ref="F13:F16"/>
    <mergeCell ref="G13:G16"/>
    <mergeCell ref="G18:G19"/>
    <mergeCell ref="M30:M31"/>
    <mergeCell ref="F18:F19"/>
    <mergeCell ref="A1:M2"/>
    <mergeCell ref="A5:A12"/>
    <mergeCell ref="B5:B12"/>
    <mergeCell ref="C5:C12"/>
    <mergeCell ref="D5:D12"/>
    <mergeCell ref="E5:E12"/>
    <mergeCell ref="F5:F12"/>
    <mergeCell ref="G5:G12"/>
    <mergeCell ref="M5:M12"/>
    <mergeCell ref="A13:A16"/>
    <mergeCell ref="B13:B16"/>
    <mergeCell ref="C13:C16"/>
    <mergeCell ref="D13:D16"/>
    <mergeCell ref="E13:E16"/>
    <mergeCell ref="C18:C19"/>
    <mergeCell ref="D18:D19"/>
    <mergeCell ref="E18:E19"/>
    <mergeCell ref="F22:F23"/>
    <mergeCell ref="G22:G23"/>
    <mergeCell ref="D22:D23"/>
    <mergeCell ref="E22:E23"/>
    <mergeCell ref="D20:D21"/>
    <mergeCell ref="E20:E21"/>
    <mergeCell ref="F20:F21"/>
    <mergeCell ref="G20:G21"/>
    <mergeCell ref="A30:A31"/>
    <mergeCell ref="A3:G3"/>
    <mergeCell ref="H3:M3"/>
    <mergeCell ref="A18:A19"/>
    <mergeCell ref="A20:A21"/>
    <mergeCell ref="A22:A23"/>
    <mergeCell ref="B22:B23"/>
    <mergeCell ref="B20:B21"/>
    <mergeCell ref="C20:C21"/>
    <mergeCell ref="B18:B19"/>
    <mergeCell ref="M22:M23"/>
    <mergeCell ref="M25:M29"/>
    <mergeCell ref="G25:G29"/>
    <mergeCell ref="A25:A29"/>
    <mergeCell ref="B25:B29"/>
    <mergeCell ref="C25:C29"/>
    <mergeCell ref="D25:D29"/>
    <mergeCell ref="E25:E29"/>
    <mergeCell ref="F25:F29"/>
    <mergeCell ref="C22:C23"/>
  </mergeCells>
  <dataValidations count="4">
    <dataValidation allowBlank="1" showInputMessage="1" showErrorMessage="1" errorTitle="注意" error="为了防止公式计算错误，尽量避免有重复值，请在款项目称后加上日期12/9，或序号1等" sqref="I38 J34:L35 I25:L27 J28:L31 G18 G20 I5:L9 I17:L23 I10 K36:L38"/>
    <dataValidation type="custom" allowBlank="1" showInputMessage="1" showErrorMessage="1" error="为了防止公式计算错误，尽量避免有重复值，请在款项目称后加上日期12/9，或序号1等。" sqref="F30:F34 C30:C34 C25 F25">
      <formula1>SUMPRODUCT(--(($C30&amp;$D30&amp;$E30&amp;$F30)=($C$5:$C$450&amp;$D$5:$D$450&amp;$E$5:$E$450&amp;$F$5:$F$450)))=1</formula1>
    </dataValidation>
    <dataValidation type="custom" allowBlank="1" showInputMessage="1" showErrorMessage="1" error="为了防止公式计算错误，尽量避免有重复值，请在款项目称后加上日期12/9，或序号1等。" sqref="C35 F35">
      <formula1>SUMPRODUCT(--(($C35&amp;$D35&amp;$E35&amp;$F35)=($C$5:$C$427&amp;$D$5:$D$427&amp;$E$5:$E$427&amp;$F$5:$F$427)))=1</formula1>
    </dataValidation>
    <dataValidation type="custom" allowBlank="1" showInputMessage="1" showErrorMessage="1" error="为了防止公式计算错误，尽量避免有重复值，请在款项目称后加上日期12/9，或序号1等。" sqref="C36:C37 F36:F37">
      <formula1>SUMPRODUCT(--(($C36&amp;$D36&amp;$E36&amp;$F36)=($C$5:$C$417&amp;$D$5:$D$417&amp;$E$5:$E$417&amp;$F$5:$F$417)))=1</formula1>
    </dataValidation>
  </dataValidations>
  <printOptions horizontalCentered="1"/>
  <pageMargins left="0" right="0" top="0.1968503937007874" bottom="0.5905511811023623" header="0.5118110236220472" footer="0.8661417322834646"/>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ailun</cp:lastModifiedBy>
  <cp:lastPrinted>2018-06-27T02:19:13Z</cp:lastPrinted>
  <dcterms:created xsi:type="dcterms:W3CDTF">1996-12-17T01:32:42Z</dcterms:created>
  <dcterms:modified xsi:type="dcterms:W3CDTF">2018-07-01T09:35:03Z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