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0" windowWidth="22650" windowHeight="12195" firstSheet="3" activeTab="6"/>
  </bookViews>
  <sheets>
    <sheet name="封面" sheetId="1" r:id="rId1"/>
    <sheet name="部门收支预算总表01" sheetId="2" r:id="rId2"/>
    <sheet name="支出预算总表02" sheetId="3" r:id="rId3"/>
    <sheet name="部门基本支出明细表03表" sheetId="4" r:id="rId4"/>
    <sheet name="部门专项支出预算表04表" sheetId="5" r:id="rId5"/>
    <sheet name="部门非税收入征收计划表05表" sheetId="6" r:id="rId6"/>
    <sheet name="部门单位基本信息表06表" sheetId="7" r:id="rId7"/>
  </sheets>
  <definedNames/>
  <calcPr fullCalcOnLoad="1"/>
</workbook>
</file>

<file path=xl/sharedStrings.xml><?xml version="1.0" encoding="utf-8"?>
<sst xmlns="http://schemas.openxmlformats.org/spreadsheetml/2006/main" count="499" uniqueCount="261">
  <si>
    <t>批复版</t>
  </si>
  <si>
    <t>勐海县发展改革和信息化局</t>
  </si>
  <si>
    <t>2015</t>
  </si>
  <si>
    <t>年 部 门 预 算</t>
  </si>
  <si>
    <t>部门编成日期: 二0一五 年 一月 二十 一日</t>
  </si>
  <si>
    <t>县政府通过日期：二0一五 年 一月 二十 一日</t>
  </si>
  <si>
    <t>（部门）负责人：</t>
  </si>
  <si>
    <t>财务负责人：</t>
  </si>
  <si>
    <t>经办人：</t>
  </si>
  <si>
    <t>预算01表</t>
  </si>
  <si>
    <t>2015年部门收支预算总表</t>
  </si>
  <si>
    <t>单位：元</t>
  </si>
  <si>
    <t>收入</t>
  </si>
  <si>
    <t>支出</t>
  </si>
  <si>
    <t>项目</t>
  </si>
  <si>
    <t>2015年预算</t>
  </si>
  <si>
    <t>项目(按功能分类)</t>
  </si>
  <si>
    <t>项目(按经济分类)</t>
  </si>
  <si>
    <t>一、财政拨款补助（补助）</t>
  </si>
  <si>
    <t>一、一般公共服务</t>
  </si>
  <si>
    <t>一、基本支出</t>
  </si>
  <si>
    <t>二、纳入预算管理的非税收入</t>
  </si>
  <si>
    <t>二、外交</t>
  </si>
  <si>
    <t xml:space="preserve">      工资福利支出</t>
  </si>
  <si>
    <t>三、专户管理的非税收入</t>
  </si>
  <si>
    <t>三、国防</t>
  </si>
  <si>
    <t xml:space="preserve">      商品和服务支出</t>
  </si>
  <si>
    <t>四、公共安全</t>
  </si>
  <si>
    <t xml:space="preserve">      对个人和家庭的补助</t>
  </si>
  <si>
    <t>五、教育</t>
  </si>
  <si>
    <t>二、专项支出</t>
  </si>
  <si>
    <t>六、科学技术</t>
  </si>
  <si>
    <t>七、文化体育与传媒</t>
  </si>
  <si>
    <t>八、社会保障和就业</t>
  </si>
  <si>
    <t>九、社会保险基金支出</t>
  </si>
  <si>
    <t xml:space="preserve">      对企事业单位的补贴</t>
  </si>
  <si>
    <t>十、医疗卫生</t>
  </si>
  <si>
    <t xml:space="preserve">      赠与</t>
  </si>
  <si>
    <t>十一、节能环保</t>
  </si>
  <si>
    <t xml:space="preserve">      债务利息支出</t>
  </si>
  <si>
    <t>十二、城乡社区事务</t>
  </si>
  <si>
    <t xml:space="preserve">      债务还本支出</t>
  </si>
  <si>
    <t>十三、农林水事务</t>
  </si>
  <si>
    <t xml:space="preserve">      基本建设支出</t>
  </si>
  <si>
    <t>十四、交通运输</t>
  </si>
  <si>
    <t xml:space="preserve">      其他资本性支出</t>
  </si>
  <si>
    <t>十五、资源勘探电力信息等事务</t>
  </si>
  <si>
    <t xml:space="preserve">      贷款转贷及产权参股</t>
  </si>
  <si>
    <t>十六、商业服务业等事务</t>
  </si>
  <si>
    <t xml:space="preserve">      其他支出</t>
  </si>
  <si>
    <t>十七、金融监管等事务支出</t>
  </si>
  <si>
    <t xml:space="preserve">      转移性支出</t>
  </si>
  <si>
    <t>十八、地震灾后恢复重建支出</t>
  </si>
  <si>
    <t>十九、国土资源气象等事务</t>
  </si>
  <si>
    <t>二十、住房保障支出</t>
  </si>
  <si>
    <t>二十一、粮油物资储备管理事务</t>
  </si>
  <si>
    <t>二十二、储备事务支出</t>
  </si>
  <si>
    <t>二十三、预备费</t>
  </si>
  <si>
    <t>二十四、国债还本付息支出</t>
  </si>
  <si>
    <t>二十五、其他支出</t>
  </si>
  <si>
    <t>二十五、转移性支出</t>
  </si>
  <si>
    <t>收  入  总  计</t>
  </si>
  <si>
    <t>支  出  总  计</t>
  </si>
  <si>
    <t>预算02表</t>
  </si>
  <si>
    <t>2015年支出预算总表</t>
  </si>
  <si>
    <t>功能科目</t>
  </si>
  <si>
    <t>单位名称</t>
  </si>
  <si>
    <t>合计</t>
  </si>
  <si>
    <t>基本支出</t>
  </si>
  <si>
    <t>专项支出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</si>
  <si>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</si>
  <si>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</si>
  <si>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</si>
  <si>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</si>
  <si>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</si>
  <si>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</si>
  <si>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</si>
  <si>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201</t>
  </si>
  <si>
    <t>一般公共服务支出</t>
  </si>
  <si>
    <t>04</t>
  </si>
  <si>
    <t xml:space="preserve">   发展与改革事务</t>
  </si>
  <si>
    <t>01</t>
  </si>
  <si>
    <t xml:space="preserve">     行政运行</t>
  </si>
  <si>
    <t xml:space="preserve">       勐海县发展改革和信息化局</t>
  </si>
  <si>
    <t xml:space="preserve">         勐海县发展改革和信息化局</t>
  </si>
  <si>
    <t>08</t>
  </si>
  <si>
    <t xml:space="preserve">     物价管理</t>
  </si>
  <si>
    <t xml:space="preserve">         勐海县价格认证中心</t>
  </si>
  <si>
    <t>50</t>
  </si>
  <si>
    <t xml:space="preserve">     事业运行</t>
  </si>
  <si>
    <t xml:space="preserve">         勐海县电子政务网络管理中心</t>
  </si>
  <si>
    <t>208</t>
  </si>
  <si>
    <t>社会保障和就业支出</t>
  </si>
  <si>
    <t>03</t>
  </si>
  <si>
    <t xml:space="preserve">   财政对社会保险基金的补助</t>
  </si>
  <si>
    <t xml:space="preserve">     财政对工伤保险基金的补助</t>
  </si>
  <si>
    <t xml:space="preserve">        勐海县人民政府扶贫开发办公室</t>
  </si>
  <si>
    <t>05</t>
  </si>
  <si>
    <t xml:space="preserve">     财政对生育保险基金的补助</t>
  </si>
  <si>
    <t xml:space="preserve">   行政事业单位离退休</t>
  </si>
  <si>
    <t>02</t>
  </si>
  <si>
    <t xml:space="preserve">     事业单位离退休</t>
  </si>
  <si>
    <t xml:space="preserve">     未归口管理的行政单位离退休</t>
  </si>
  <si>
    <t>210</t>
  </si>
  <si>
    <t>医疗卫生与计划生育支出</t>
  </si>
  <si>
    <t xml:space="preserve">   医疗保障</t>
  </si>
  <si>
    <t xml:space="preserve">     行政单位医疗</t>
  </si>
  <si>
    <t xml:space="preserve">     事业单位医疗</t>
  </si>
  <si>
    <t xml:space="preserve">     公务员医疗补助</t>
  </si>
  <si>
    <t>211</t>
  </si>
  <si>
    <t>节能环保支出</t>
  </si>
  <si>
    <t>10</t>
  </si>
  <si>
    <t xml:space="preserve">   能源节约利用</t>
  </si>
  <si>
    <t xml:space="preserve">     能源节约利用</t>
  </si>
  <si>
    <t>213</t>
  </si>
  <si>
    <t>农林水支出</t>
  </si>
  <si>
    <t xml:space="preserve">   扶贫</t>
  </si>
  <si>
    <t>221</t>
  </si>
  <si>
    <t>住房保障支出</t>
  </si>
  <si>
    <t xml:space="preserve">   住房改革支出</t>
  </si>
  <si>
    <t xml:space="preserve">     住房公积金</t>
  </si>
  <si>
    <t>预算03表</t>
  </si>
  <si>
    <t>2015年部门财政拨款基本支出明细表</t>
  </si>
  <si>
    <t>单位:元</t>
  </si>
  <si>
    <t>功能科目编码</t>
  </si>
  <si>
    <t>单位名称（科目）</t>
  </si>
  <si>
    <t>工资性支出</t>
  </si>
  <si>
    <t>其他工资
福利支出</t>
  </si>
  <si>
    <t>离退休费</t>
  </si>
  <si>
    <t>离退休奖励补贴</t>
  </si>
  <si>
    <t>离退休临时补贴</t>
  </si>
  <si>
    <t>独生子女费</t>
  </si>
  <si>
    <t>生活补助</t>
  </si>
  <si>
    <t>抚恤金</t>
  </si>
  <si>
    <t>住房公积金</t>
  </si>
  <si>
    <t>其他对个人和家庭的补助</t>
  </si>
  <si>
    <t>办公费</t>
  </si>
  <si>
    <t>交通费</t>
  </si>
  <si>
    <t>福
利
费</t>
  </si>
  <si>
    <t>工
会
经
费</t>
  </si>
  <si>
    <t>离退休公用经费</t>
  </si>
  <si>
    <t>其他商品和服务支出</t>
  </si>
  <si>
    <t>基本工资</t>
  </si>
  <si>
    <t>奖励补贴</t>
  </si>
  <si>
    <t>績效工資</t>
  </si>
  <si>
    <t>临时补贴</t>
  </si>
  <si>
    <t>奖金</t>
  </si>
  <si>
    <t>社会保障缴费</t>
  </si>
  <si>
    <t>**</t>
  </si>
  <si>
    <t xml:space="preserve">         勐海县人民政府扶贫开办公室</t>
  </si>
  <si>
    <t xml:space="preserve">         勐海县人民政府扶贫开发办公室</t>
  </si>
  <si>
    <t>预算04表</t>
  </si>
  <si>
    <t>2015年部门专项支出预算表</t>
  </si>
  <si>
    <t>单位名称
（科目、项目）</t>
  </si>
  <si>
    <t>是
否
政
府
采
购</t>
  </si>
  <si>
    <t>资金来源</t>
  </si>
  <si>
    <t>财政拨款（补助）</t>
  </si>
  <si>
    <t>预算外
资金</t>
  </si>
  <si>
    <t>事业收入(不含预算外收入)</t>
  </si>
  <si>
    <t>事业单位
经营收入</t>
  </si>
  <si>
    <t>其他收入</t>
  </si>
  <si>
    <t>经费拨款
（补助）</t>
  </si>
  <si>
    <t>纳入预算管理的非税收入拨款</t>
  </si>
  <si>
    <t>1</t>
  </si>
  <si>
    <t>2</t>
  </si>
  <si>
    <t>3</t>
  </si>
  <si>
    <t>4</t>
  </si>
  <si>
    <t xml:space="preserve">           发改工作经费</t>
  </si>
  <si>
    <t>否</t>
  </si>
  <si>
    <t xml:space="preserve">           电子政务建设和信息产业工作专项经费</t>
  </si>
  <si>
    <t xml:space="preserve">           视频会议系统租用费与各分会场专线接入租用费</t>
  </si>
  <si>
    <t xml:space="preserve">           节能减排工作经费</t>
  </si>
  <si>
    <t>2009</t>
  </si>
  <si>
    <t>预算05表</t>
  </si>
  <si>
    <t>2015年部门非税收入征收明细表</t>
  </si>
  <si>
    <t>项目
类别</t>
  </si>
  <si>
    <t>单位名称（项目名称）</t>
  </si>
  <si>
    <t>2015年征收计划</t>
  </si>
  <si>
    <t>2013年决算</t>
  </si>
  <si>
    <t>合计（计划）</t>
  </si>
  <si>
    <t>预算内管理（计划）</t>
  </si>
  <si>
    <t>预算外管理</t>
  </si>
  <si>
    <t>其他资金收入计划</t>
  </si>
  <si>
    <t>合计（决算）</t>
  </si>
  <si>
    <t>预算内管理（决算）</t>
  </si>
  <si>
    <t>预算外管理（决算）</t>
  </si>
  <si>
    <t>上年结转（决算）</t>
  </si>
  <si>
    <t>其他资金收入决算</t>
  </si>
  <si>
    <t>小计（计划）</t>
  </si>
  <si>
    <t>上缴省代收款（计划）</t>
  </si>
  <si>
    <t>上缴州（计划）</t>
  </si>
  <si>
    <t>县(市)本级统筹（计划）</t>
  </si>
  <si>
    <t>本级留用(计划)</t>
  </si>
  <si>
    <t>上年结转（计划）</t>
  </si>
  <si>
    <t>事业收入（计划）</t>
  </si>
  <si>
    <t>经营收入（计划）</t>
  </si>
  <si>
    <t>附属单位上缴收入（计划）</t>
  </si>
  <si>
    <t>其他收入（计划）</t>
  </si>
  <si>
    <t>小计（决算）</t>
  </si>
  <si>
    <t>上缴省代收款（决算）</t>
  </si>
  <si>
    <t>上缴州（决算）</t>
  </si>
  <si>
    <t>县(市)本级统筹（决算）</t>
  </si>
  <si>
    <t>本级留用（决算）</t>
  </si>
  <si>
    <t>事业收入（决算）</t>
  </si>
  <si>
    <t>经营收入（决算）</t>
  </si>
  <si>
    <t>附属单位上缴收入（决算）</t>
  </si>
  <si>
    <t>其他收入（决算）</t>
  </si>
  <si>
    <t>缴入财政专户数（计划）</t>
  </si>
  <si>
    <t>批准核拨（计划）</t>
  </si>
  <si>
    <t>缴入财政专户数（决算）</t>
  </si>
  <si>
    <t>批准核拨（决算）</t>
  </si>
  <si>
    <t xml:space="preserve">   勐海县发展改革和信息化局</t>
  </si>
  <si>
    <t xml:space="preserve">     非税收入</t>
  </si>
  <si>
    <t>行政事业性收费收入</t>
  </si>
  <si>
    <t xml:space="preserve">       行政事业性收费收入</t>
  </si>
  <si>
    <t xml:space="preserve">         发展与改革（物价）行政事业性收费收入</t>
  </si>
  <si>
    <t xml:space="preserve">           非刑事案件财物价格鉴定费</t>
  </si>
  <si>
    <t>罚没收入</t>
  </si>
  <si>
    <t xml:space="preserve">       罚没收入</t>
  </si>
  <si>
    <t xml:space="preserve">         一般罚没收入</t>
  </si>
  <si>
    <t xml:space="preserve">           物价罚没收入</t>
  </si>
  <si>
    <t xml:space="preserve">           其他一般罚没收入</t>
  </si>
  <si>
    <t>国有资源（资产）有偿使用收入</t>
  </si>
  <si>
    <t xml:space="preserve">       国有资源（资产）有偿使用收入</t>
  </si>
  <si>
    <t xml:space="preserve">         利息收入</t>
  </si>
  <si>
    <t xml:space="preserve">           其他利息收入</t>
  </si>
  <si>
    <t>预算06表</t>
  </si>
  <si>
    <t>2015年部门单位基本信息表</t>
  </si>
  <si>
    <t>单位：人</t>
  </si>
  <si>
    <t>单位类别</t>
  </si>
  <si>
    <t>财政供给
政策</t>
  </si>
  <si>
    <t>单位所在地</t>
  </si>
  <si>
    <t>编制人数</t>
  </si>
  <si>
    <t>在职实有人数</t>
  </si>
  <si>
    <t>财政供养离退休人员</t>
  </si>
  <si>
    <t>汽车</t>
  </si>
  <si>
    <t>摩托车实
有数</t>
  </si>
  <si>
    <t>行政编
制</t>
  </si>
  <si>
    <t>事业编
制</t>
  </si>
  <si>
    <t>财政全供养</t>
  </si>
  <si>
    <t>财政部分
供养</t>
  </si>
  <si>
    <t>财政特殊
供养</t>
  </si>
  <si>
    <t>非财政
供养</t>
  </si>
  <si>
    <t>行政</t>
  </si>
  <si>
    <t>参公管
理</t>
  </si>
  <si>
    <t>事业</t>
  </si>
  <si>
    <t>工勤</t>
  </si>
  <si>
    <t>其他</t>
  </si>
  <si>
    <t>离休</t>
  </si>
  <si>
    <t>退休</t>
  </si>
  <si>
    <t>编制数</t>
  </si>
  <si>
    <t>实有数</t>
  </si>
  <si>
    <t>其中：
提前退休</t>
  </si>
  <si>
    <t>其中：编
内实有数</t>
  </si>
  <si>
    <t>一般政务部门</t>
  </si>
  <si>
    <t>全额供给</t>
  </si>
  <si>
    <t>勐海县</t>
  </si>
  <si>
    <t xml:space="preserve">   勐海县价格认证中心</t>
  </si>
  <si>
    <t>一般事业</t>
  </si>
  <si>
    <t xml:space="preserve">   勐海县电子政务网络管理中心</t>
  </si>
  <si>
    <t xml:space="preserve">   勐海县人民政府扶贫开发办公室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</si>
</sst>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;;"/>
  </numFmts>
  <fonts count="35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5"/>
      <color indexed="9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b/>
      <sz val="23"/>
      <name val="宋体"/>
      <family val="0"/>
    </font>
    <font>
      <sz val="12"/>
      <color indexed="8"/>
      <name val="宋体"/>
      <family val="0"/>
    </font>
    <font>
      <sz val="33"/>
      <color indexed="8"/>
      <name val="宋体"/>
      <family val="0"/>
    </font>
    <font>
      <b/>
      <sz val="58"/>
      <color indexed="8"/>
      <name val="宋体"/>
      <family val="0"/>
    </font>
    <font>
      <b/>
      <sz val="61"/>
      <color indexed="8"/>
      <name val="宋体"/>
      <family val="0"/>
    </font>
    <font>
      <b/>
      <sz val="50"/>
      <color indexed="8"/>
      <name val="黑体"/>
      <family val="3"/>
    </font>
    <font>
      <sz val="23"/>
      <color indexed="8"/>
      <name val="宋体"/>
      <family val="0"/>
    </font>
    <font>
      <sz val="2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8"/>
      <color indexed="30"/>
      <name val="宋体"/>
      <family val="0"/>
    </font>
    <font>
      <b/>
      <sz val="11"/>
      <color indexed="30"/>
      <name val="宋体"/>
      <family val="0"/>
    </font>
    <font>
      <sz val="11"/>
      <color indexed="20"/>
      <name val="宋体"/>
      <family val="0"/>
    </font>
    <font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3"/>
      <color indexed="30"/>
      <name val="宋体"/>
      <family val="0"/>
    </font>
    <font>
      <b/>
      <sz val="15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1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8" fillId="0" borderId="0" applyFont="0" applyFill="0" applyBorder="0" applyAlignment="0" applyProtection="0"/>
    <xf numFmtId="0" fontId="5" fillId="2" borderId="0" applyNumberFormat="0" applyBorder="0" applyAlignment="0" applyProtection="0"/>
    <xf numFmtId="0" fontId="22" fillId="3" borderId="1" applyNumberFormat="0" applyAlignment="0" applyProtection="0"/>
    <xf numFmtId="44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5" fillId="2" borderId="0" applyNumberFormat="0" applyBorder="0" applyAlignment="0" applyProtection="0"/>
    <xf numFmtId="0" fontId="21" fillId="4" borderId="0" applyNumberFormat="0" applyBorder="0" applyAlignment="0" applyProtection="0"/>
    <xf numFmtId="43" fontId="18" fillId="0" borderId="0" applyFont="0" applyFill="0" applyBorder="0" applyAlignment="0" applyProtection="0"/>
    <xf numFmtId="0" fontId="23" fillId="2" borderId="0" applyNumberFormat="0" applyBorder="0" applyAlignment="0" applyProtection="0"/>
    <xf numFmtId="0" fontId="33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3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8" fillId="0" borderId="4" applyNumberFormat="0" applyFill="0" applyAlignment="0" applyProtection="0"/>
    <xf numFmtId="0" fontId="23" fillId="7" borderId="0" applyNumberFormat="0" applyBorder="0" applyAlignment="0" applyProtection="0"/>
    <xf numFmtId="0" fontId="20" fillId="0" borderId="5" applyNumberFormat="0" applyFill="0" applyAlignment="0" applyProtection="0"/>
    <xf numFmtId="0" fontId="23" fillId="8" borderId="0" applyNumberFormat="0" applyBorder="0" applyAlignment="0" applyProtection="0"/>
    <xf numFmtId="0" fontId="7" fillId="9" borderId="6" applyNumberFormat="0" applyAlignment="0" applyProtection="0"/>
    <xf numFmtId="0" fontId="31" fillId="9" borderId="1" applyNumberFormat="0" applyAlignment="0" applyProtection="0"/>
    <xf numFmtId="0" fontId="32" fillId="10" borderId="7" applyNumberFormat="0" applyAlignment="0" applyProtection="0"/>
    <xf numFmtId="0" fontId="5" fillId="11" borderId="0" applyNumberFormat="0" applyBorder="0" applyAlignment="0" applyProtection="0"/>
    <xf numFmtId="0" fontId="23" fillId="12" borderId="0" applyNumberFormat="0" applyBorder="0" applyAlignment="0" applyProtection="0"/>
    <xf numFmtId="0" fontId="17" fillId="0" borderId="8" applyNumberFormat="0" applyFill="0" applyAlignment="0" applyProtection="0"/>
    <xf numFmtId="0" fontId="7" fillId="0" borderId="9" applyNumberFormat="0" applyFill="0" applyAlignment="0" applyProtection="0"/>
    <xf numFmtId="0" fontId="30" fillId="13" borderId="0" applyNumberFormat="0" applyBorder="0" applyAlignment="0" applyProtection="0"/>
    <xf numFmtId="0" fontId="27" fillId="3" borderId="0" applyNumberFormat="0" applyBorder="0" applyAlignment="0" applyProtection="0"/>
    <xf numFmtId="0" fontId="5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3" fillId="12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8" borderId="0" applyNumberFormat="0" applyBorder="0" applyAlignment="0" applyProtection="0"/>
    <xf numFmtId="0" fontId="23" fillId="17" borderId="0" applyNumberFormat="0" applyBorder="0" applyAlignment="0" applyProtection="0"/>
    <xf numFmtId="0" fontId="5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5" fillId="11" borderId="0" applyNumberFormat="0" applyBorder="0" applyAlignment="0" applyProtection="0"/>
    <xf numFmtId="0" fontId="23" fillId="19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20" borderId="0" xfId="0" applyNumberFormat="1" applyFont="1" applyFill="1" applyBorder="1" applyAlignment="1" applyProtection="1">
      <alignment/>
      <protection/>
    </xf>
    <xf numFmtId="0" fontId="3" fillId="20" borderId="0" xfId="0" applyNumberFormat="1" applyFont="1" applyFill="1" applyBorder="1" applyAlignment="1" applyProtection="1">
      <alignment horizontal="center" vertical="center"/>
      <protection/>
    </xf>
    <xf numFmtId="0" fontId="4" fillId="20" borderId="10" xfId="0" applyNumberFormat="1" applyFont="1" applyFill="1" applyBorder="1" applyAlignment="1" applyProtection="1">
      <alignment/>
      <protection/>
    </xf>
    <xf numFmtId="0" fontId="5" fillId="20" borderId="6" xfId="0" applyNumberFormat="1" applyFont="1" applyFill="1" applyBorder="1" applyAlignment="1" applyProtection="1">
      <alignment horizontal="center" vertical="center"/>
      <protection/>
    </xf>
    <xf numFmtId="0" fontId="5" fillId="2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horizontal="left" vertical="center" wrapText="1"/>
      <protection/>
    </xf>
    <xf numFmtId="49" fontId="2" fillId="0" borderId="6" xfId="0" applyNumberFormat="1" applyFont="1" applyFill="1" applyBorder="1" applyAlignment="1" applyProtection="1">
      <alignment horizontal="left" vertical="center"/>
      <protection/>
    </xf>
    <xf numFmtId="176" fontId="2" fillId="0" borderId="6" xfId="0" applyNumberFormat="1" applyFont="1" applyFill="1" applyBorder="1" applyAlignment="1" applyProtection="1">
      <alignment horizontal="right" vertical="center"/>
      <protection/>
    </xf>
    <xf numFmtId="0" fontId="2" fillId="0" borderId="6" xfId="0" applyNumberFormat="1" applyFont="1" applyFill="1" applyBorder="1" applyAlignment="1" applyProtection="1">
      <alignment horizontal="left" vertical="center"/>
      <protection/>
    </xf>
    <xf numFmtId="0" fontId="2" fillId="20" borderId="0" xfId="0" applyNumberFormat="1" applyFont="1" applyFill="1" applyBorder="1" applyAlignment="1" applyProtection="1">
      <alignment horizontal="right" vertical="center"/>
      <protection/>
    </xf>
    <xf numFmtId="0" fontId="4" fillId="2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2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2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horizontal="left" vertical="center" wrapText="1"/>
      <protection/>
    </xf>
    <xf numFmtId="176" fontId="2" fillId="0" borderId="6" xfId="0" applyNumberFormat="1" applyFont="1" applyFill="1" applyBorder="1" applyAlignment="1" applyProtection="1">
      <alignment horizontal="right" vertical="center" wrapText="1"/>
      <protection/>
    </xf>
    <xf numFmtId="0" fontId="6" fillId="20" borderId="0" xfId="0" applyNumberFormat="1" applyFont="1" applyFill="1" applyBorder="1" applyAlignment="1" applyProtection="1">
      <alignment/>
      <protection/>
    </xf>
    <xf numFmtId="0" fontId="4" fillId="20" borderId="0" xfId="0" applyNumberFormat="1" applyFont="1" applyFill="1" applyBorder="1" applyAlignment="1" applyProtection="1">
      <alignment horizontal="right" vertical="center"/>
      <protection/>
    </xf>
    <xf numFmtId="0" fontId="5" fillId="2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 horizontal="center" vertical="center" wrapText="1"/>
      <protection/>
    </xf>
    <xf numFmtId="0" fontId="2" fillId="0" borderId="6" xfId="0" applyNumberFormat="1" applyFont="1" applyFill="1" applyBorder="1" applyAlignment="1" applyProtection="1">
      <alignment wrapText="1"/>
      <protection/>
    </xf>
    <xf numFmtId="0" fontId="2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6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9" fontId="2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/>
    </xf>
    <xf numFmtId="49" fontId="2" fillId="0" borderId="6" xfId="0" applyNumberFormat="1" applyFont="1" applyFill="1" applyBorder="1" applyAlignment="1" applyProtection="1">
      <alignment horizontal="center" vertical="center" wrapText="1"/>
      <protection/>
    </xf>
    <xf numFmtId="49" fontId="2" fillId="0" borderId="6" xfId="0" applyNumberFormat="1" applyFont="1" applyFill="1" applyBorder="1" applyAlignment="1" applyProtection="1">
      <alignment horizontal="center" vertical="center"/>
      <protection/>
    </xf>
    <xf numFmtId="49" fontId="2" fillId="0" borderId="6" xfId="0" applyNumberFormat="1" applyFont="1" applyFill="1" applyBorder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176" fontId="2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vertical="center"/>
      <protection/>
    </xf>
    <xf numFmtId="0" fontId="2" fillId="20" borderId="6" xfId="0" applyNumberFormat="1" applyFont="1" applyFill="1" applyBorder="1" applyAlignment="1" applyProtection="1">
      <alignment horizontal="left" vertical="center" wrapText="1"/>
      <protection/>
    </xf>
    <xf numFmtId="0" fontId="2" fillId="0" borderId="6" xfId="0" applyNumberFormat="1" applyFont="1" applyFill="1" applyBorder="1" applyAlignment="1" applyProtection="1">
      <alignment vertical="center" wrapText="1"/>
      <protection/>
    </xf>
    <xf numFmtId="0" fontId="2" fillId="0" borderId="6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E0E0"/>
      <rgbColor rgb="00FFFF99"/>
      <rgbColor rgb="00F0F0F0"/>
      <rgbColor rgb="00A0A0A0"/>
      <rgbColor rgb="00A5DDF5"/>
      <rgbColor rgb="00B9E1D2"/>
      <rgbColor rgb="00ABE0EF"/>
      <rgbColor rgb="000000FF"/>
      <rgbColor rgb="00008000"/>
      <rgbColor rgb="00B8E2D8"/>
      <rgbColor rgb="00ADCCED"/>
      <rgbColor rgb="00D4D0C8"/>
      <rgbColor rgb="00808080"/>
      <rgbColor rgb="00FF0000"/>
      <rgbColor rgb="00A4F7E0"/>
      <rgbColor rgb="00BFDFF9"/>
      <rgbColor rgb="00F7FFFF"/>
      <rgbColor rgb="00B4E9F8"/>
      <rgbColor rgb="00FFF1E6"/>
      <rgbColor rgb="00FCFBE4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workbookViewId="0" topLeftCell="A1">
      <selection activeCell="B8" sqref="B8"/>
    </sheetView>
  </sheetViews>
  <sheetFormatPr defaultColWidth="9.140625" defaultRowHeight="14.25" customHeight="1"/>
  <cols>
    <col min="1" max="1" width="12.7109375" style="0" customWidth="1"/>
    <col min="2" max="2" width="27.140625" style="0" customWidth="1"/>
    <col min="3" max="3" width="6.28125" style="0" customWidth="1"/>
    <col min="4" max="4" width="9.57421875" style="0" customWidth="1"/>
    <col min="5" max="5" width="10.421875" style="0" customWidth="1"/>
    <col min="6" max="6" width="11.140625" style="0" customWidth="1"/>
    <col min="7" max="7" width="12.7109375" style="0" customWidth="1"/>
    <col min="8" max="8" width="11.140625" style="0" customWidth="1"/>
    <col min="9" max="9" width="6.28125" style="0" customWidth="1"/>
    <col min="10" max="10" width="2.421875" style="0" customWidth="1"/>
    <col min="11" max="11" width="9.7109375" style="0" customWidth="1"/>
    <col min="12" max="13" width="11.00390625" style="0" customWidth="1"/>
  </cols>
  <sheetData>
    <row r="1" spans="1:13" ht="82.5" customHeight="1">
      <c r="A1" s="60" t="s">
        <v>0</v>
      </c>
      <c r="B1" s="61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93" customHeight="1">
      <c r="A2" s="62" t="s">
        <v>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4.25" customHeight="1" hidden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68.25" customHeight="1">
      <c r="A4" s="12"/>
      <c r="B4" s="63" t="s">
        <v>2</v>
      </c>
      <c r="C4" s="64"/>
      <c r="D4" s="65" t="s">
        <v>3</v>
      </c>
      <c r="E4" s="66"/>
      <c r="F4" s="66"/>
      <c r="G4" s="66"/>
      <c r="H4" s="66"/>
      <c r="I4" s="66"/>
      <c r="J4" s="66"/>
      <c r="K4" s="66"/>
      <c r="L4" s="73"/>
      <c r="M4" s="12"/>
    </row>
    <row r="5" spans="1:13" ht="60" customHeight="1">
      <c r="A5" s="12"/>
      <c r="B5" s="12"/>
      <c r="C5" s="12"/>
      <c r="D5" s="12"/>
      <c r="E5" s="12"/>
      <c r="F5" s="67"/>
      <c r="G5" s="12"/>
      <c r="H5" s="12"/>
      <c r="I5" s="67"/>
      <c r="J5" s="12"/>
      <c r="K5" s="12"/>
      <c r="L5" s="12"/>
      <c r="M5" s="12"/>
    </row>
    <row r="6" spans="1:13" ht="28.5" customHeight="1">
      <c r="A6" s="68"/>
      <c r="B6" s="12"/>
      <c r="C6" s="69" t="s">
        <v>4</v>
      </c>
      <c r="D6" s="70"/>
      <c r="E6" s="70"/>
      <c r="F6" s="70"/>
      <c r="G6" s="67"/>
      <c r="H6" s="12"/>
      <c r="I6" s="67"/>
      <c r="J6" s="12"/>
      <c r="K6" s="12"/>
      <c r="L6" s="12"/>
      <c r="M6" s="12"/>
    </row>
    <row r="7" spans="1:13" ht="24.75" customHeight="1">
      <c r="A7" s="12"/>
      <c r="B7" s="12"/>
      <c r="C7" s="12"/>
      <c r="D7" s="12"/>
      <c r="E7" s="12"/>
      <c r="F7" s="12"/>
      <c r="G7" s="67"/>
      <c r="H7" s="12"/>
      <c r="I7" s="67"/>
      <c r="J7" s="67"/>
      <c r="K7" s="67"/>
      <c r="L7" s="67"/>
      <c r="M7" s="67"/>
    </row>
    <row r="8" spans="1:13" ht="30" customHeight="1">
      <c r="A8" s="12"/>
      <c r="B8" s="12"/>
      <c r="C8" s="71" t="s">
        <v>5</v>
      </c>
      <c r="D8" s="70"/>
      <c r="E8" s="70"/>
      <c r="F8" s="70"/>
      <c r="G8" s="67"/>
      <c r="H8" s="67"/>
      <c r="I8" s="12"/>
      <c r="J8" s="67"/>
      <c r="K8" s="12"/>
      <c r="L8" s="12"/>
      <c r="M8" s="12"/>
    </row>
    <row r="9" spans="1:13" ht="81.75" customHeight="1">
      <c r="A9" s="12"/>
      <c r="B9" s="12"/>
      <c r="C9" s="12"/>
      <c r="D9" s="12"/>
      <c r="E9" s="12"/>
      <c r="F9" s="12"/>
      <c r="G9" s="12"/>
      <c r="H9" s="67"/>
      <c r="I9" s="67"/>
      <c r="J9" s="67"/>
      <c r="K9" s="12"/>
      <c r="L9" s="12"/>
      <c r="M9" s="12"/>
    </row>
    <row r="10" spans="1:13" ht="31.5" customHeight="1">
      <c r="A10" s="12"/>
      <c r="B10" s="72" t="s">
        <v>6</v>
      </c>
      <c r="C10" s="72"/>
      <c r="D10" s="72"/>
      <c r="E10" s="72"/>
      <c r="F10" s="72" t="s">
        <v>7</v>
      </c>
      <c r="G10" s="72"/>
      <c r="H10" s="72"/>
      <c r="I10" s="72"/>
      <c r="J10" s="72"/>
      <c r="K10" s="72" t="s">
        <v>8</v>
      </c>
      <c r="L10" s="72"/>
      <c r="M10" s="72"/>
    </row>
  </sheetData>
  <sheetProtection/>
  <mergeCells count="9">
    <mergeCell ref="A1:B1"/>
    <mergeCell ref="A2:M2"/>
    <mergeCell ref="B4:C4"/>
    <mergeCell ref="D4:L4"/>
    <mergeCell ref="C6:L6"/>
    <mergeCell ref="C8:L8"/>
    <mergeCell ref="B10:D10"/>
    <mergeCell ref="F10:H10"/>
    <mergeCell ref="K10:L10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0">
      <selection activeCell="F11" sqref="F11"/>
    </sheetView>
  </sheetViews>
  <sheetFormatPr defaultColWidth="9.140625" defaultRowHeight="14.25" customHeight="1"/>
  <cols>
    <col min="1" max="1" width="42.00390625" style="0" customWidth="1"/>
    <col min="2" max="2" width="13.57421875" style="0" customWidth="1"/>
    <col min="3" max="3" width="34.28125" style="0" customWidth="1"/>
    <col min="4" max="4" width="16.57421875" style="0" customWidth="1"/>
    <col min="5" max="5" width="31.8515625" style="0" customWidth="1"/>
    <col min="6" max="6" width="16.57421875" style="0" customWidth="1"/>
  </cols>
  <sheetData>
    <row r="1" spans="1:6" ht="12">
      <c r="A1" s="12"/>
      <c r="B1" s="12"/>
      <c r="C1" s="12"/>
      <c r="D1" s="12"/>
      <c r="E1" s="12"/>
      <c r="F1" s="30" t="s">
        <v>9</v>
      </c>
    </row>
    <row r="2" spans="1:6" ht="31.5" customHeight="1">
      <c r="A2" s="14" t="s">
        <v>10</v>
      </c>
      <c r="B2" s="14"/>
      <c r="C2" s="14"/>
      <c r="D2" s="14"/>
      <c r="E2" s="14"/>
      <c r="F2" s="14"/>
    </row>
    <row r="3" spans="1:6" ht="15.75" customHeight="1">
      <c r="A3" s="37"/>
      <c r="B3" s="37"/>
      <c r="C3" s="37"/>
      <c r="D3" s="37"/>
      <c r="E3" s="37"/>
      <c r="F3" s="42" t="s">
        <v>11</v>
      </c>
    </row>
    <row r="4" spans="1:6" ht="18.75" customHeight="1">
      <c r="A4" s="27" t="s">
        <v>12</v>
      </c>
      <c r="B4" s="27"/>
      <c r="C4" s="27" t="s">
        <v>13</v>
      </c>
      <c r="D4" s="27"/>
      <c r="E4" s="27"/>
      <c r="F4" s="27"/>
    </row>
    <row r="5" spans="1:6" ht="18.75" customHeight="1">
      <c r="A5" s="6" t="s">
        <v>14</v>
      </c>
      <c r="B5" s="27" t="s">
        <v>15</v>
      </c>
      <c r="C5" s="27" t="s">
        <v>16</v>
      </c>
      <c r="D5" s="53" t="s">
        <v>15</v>
      </c>
      <c r="E5" s="27" t="s">
        <v>17</v>
      </c>
      <c r="F5" s="27" t="s">
        <v>15</v>
      </c>
    </row>
    <row r="6" spans="1:6" ht="17.25" customHeight="1">
      <c r="A6" s="6" t="s">
        <v>18</v>
      </c>
      <c r="B6" s="8">
        <v>4490164.83</v>
      </c>
      <c r="C6" s="54" t="s">
        <v>19</v>
      </c>
      <c r="D6" s="50">
        <v>2444409.08</v>
      </c>
      <c r="E6" s="55" t="s">
        <v>20</v>
      </c>
      <c r="F6" s="8">
        <f>SUM(F7:F9)</f>
        <v>3979364.8299999996</v>
      </c>
    </row>
    <row r="7" spans="1:6" ht="17.25" customHeight="1">
      <c r="A7" s="56" t="s">
        <v>21</v>
      </c>
      <c r="B7" s="8">
        <v>0</v>
      </c>
      <c r="C7" s="54" t="s">
        <v>22</v>
      </c>
      <c r="D7" s="50">
        <v>0</v>
      </c>
      <c r="E7" s="55" t="s">
        <v>23</v>
      </c>
      <c r="F7" s="8">
        <v>2392599.09</v>
      </c>
    </row>
    <row r="8" spans="1:6" ht="17.25" customHeight="1">
      <c r="A8" s="6" t="s">
        <v>24</v>
      </c>
      <c r="B8" s="8">
        <v>72000</v>
      </c>
      <c r="C8" s="54" t="s">
        <v>25</v>
      </c>
      <c r="D8" s="50">
        <v>0</v>
      </c>
      <c r="E8" s="55" t="s">
        <v>26</v>
      </c>
      <c r="F8" s="8">
        <v>383118.82</v>
      </c>
    </row>
    <row r="9" spans="1:6" ht="17.25" customHeight="1">
      <c r="A9" s="6"/>
      <c r="B9" s="8"/>
      <c r="C9" s="54" t="s">
        <v>27</v>
      </c>
      <c r="D9" s="50">
        <v>0</v>
      </c>
      <c r="E9" s="55" t="s">
        <v>28</v>
      </c>
      <c r="F9" s="8">
        <v>1203646.92</v>
      </c>
    </row>
    <row r="10" spans="1:6" ht="17.25" customHeight="1">
      <c r="A10" s="6"/>
      <c r="B10" s="8"/>
      <c r="C10" s="54" t="s">
        <v>29</v>
      </c>
      <c r="D10" s="50">
        <v>0</v>
      </c>
      <c r="E10" s="55" t="s">
        <v>30</v>
      </c>
      <c r="F10" s="8">
        <f>SUM(F11:F31)</f>
        <v>582800</v>
      </c>
    </row>
    <row r="11" spans="1:6" ht="17.25" customHeight="1">
      <c r="A11" s="6"/>
      <c r="B11" s="8"/>
      <c r="C11" s="54" t="s">
        <v>31</v>
      </c>
      <c r="D11" s="50">
        <v>0</v>
      </c>
      <c r="E11" s="55" t="s">
        <v>23</v>
      </c>
      <c r="F11" s="8"/>
    </row>
    <row r="12" spans="1:6" ht="17.25" customHeight="1">
      <c r="A12" s="57"/>
      <c r="B12" s="8"/>
      <c r="C12" s="54" t="s">
        <v>32</v>
      </c>
      <c r="D12" s="50">
        <v>0</v>
      </c>
      <c r="E12" s="55" t="s">
        <v>26</v>
      </c>
      <c r="F12" s="8">
        <v>582800</v>
      </c>
    </row>
    <row r="13" spans="1:6" ht="17.25" customHeight="1">
      <c r="A13" s="57"/>
      <c r="B13" s="8"/>
      <c r="C13" s="54" t="s">
        <v>33</v>
      </c>
      <c r="D13" s="50">
        <v>1003581.2</v>
      </c>
      <c r="E13" s="55" t="s">
        <v>28</v>
      </c>
      <c r="F13" s="8">
        <v>0</v>
      </c>
    </row>
    <row r="14" spans="1:6" ht="17.25" customHeight="1">
      <c r="A14" s="57"/>
      <c r="B14" s="8"/>
      <c r="C14" s="54" t="s">
        <v>34</v>
      </c>
      <c r="D14" s="50">
        <v>0</v>
      </c>
      <c r="E14" s="55" t="s">
        <v>35</v>
      </c>
      <c r="F14" s="8"/>
    </row>
    <row r="15" spans="1:6" ht="17.25" customHeight="1">
      <c r="A15" s="57"/>
      <c r="B15" s="8"/>
      <c r="C15" s="54" t="s">
        <v>36</v>
      </c>
      <c r="D15" s="50">
        <v>353389.07000000007</v>
      </c>
      <c r="E15" s="55" t="s">
        <v>37</v>
      </c>
      <c r="F15" s="8">
        <v>0</v>
      </c>
    </row>
    <row r="16" spans="1:6" ht="17.25" customHeight="1">
      <c r="A16" s="28"/>
      <c r="B16" s="8"/>
      <c r="C16" s="54" t="s">
        <v>38</v>
      </c>
      <c r="D16" s="50">
        <v>172800</v>
      </c>
      <c r="E16" s="55" t="s">
        <v>39</v>
      </c>
      <c r="F16" s="8">
        <v>0</v>
      </c>
    </row>
    <row r="17" spans="1:6" ht="17.25" customHeight="1">
      <c r="A17" s="28"/>
      <c r="B17" s="8"/>
      <c r="C17" s="54" t="s">
        <v>40</v>
      </c>
      <c r="D17" s="50">
        <v>0</v>
      </c>
      <c r="E17" s="55" t="s">
        <v>41</v>
      </c>
      <c r="F17" s="8">
        <v>0</v>
      </c>
    </row>
    <row r="18" spans="1:6" ht="17.25" customHeight="1">
      <c r="A18" s="28"/>
      <c r="B18" s="8"/>
      <c r="C18" s="54" t="s">
        <v>42</v>
      </c>
      <c r="D18" s="50">
        <v>351158.94</v>
      </c>
      <c r="E18" s="55" t="s">
        <v>43</v>
      </c>
      <c r="F18" s="8">
        <v>0</v>
      </c>
    </row>
    <row r="19" spans="1:6" ht="17.25" customHeight="1">
      <c r="A19" s="58"/>
      <c r="B19" s="8"/>
      <c r="C19" s="54" t="s">
        <v>44</v>
      </c>
      <c r="D19" s="50">
        <v>0</v>
      </c>
      <c r="E19" s="55" t="s">
        <v>45</v>
      </c>
      <c r="F19" s="8">
        <v>0</v>
      </c>
    </row>
    <row r="20" spans="1:6" ht="17.25" customHeight="1">
      <c r="A20" s="58"/>
      <c r="B20" s="8"/>
      <c r="C20" s="54" t="s">
        <v>46</v>
      </c>
      <c r="D20" s="50">
        <v>0</v>
      </c>
      <c r="E20" s="55" t="s">
        <v>47</v>
      </c>
      <c r="F20" s="8">
        <v>0</v>
      </c>
    </row>
    <row r="21" spans="1:6" ht="17.25" customHeight="1">
      <c r="A21" s="58"/>
      <c r="B21" s="8"/>
      <c r="C21" s="54" t="s">
        <v>48</v>
      </c>
      <c r="D21" s="50">
        <v>0</v>
      </c>
      <c r="E21" s="55" t="s">
        <v>49</v>
      </c>
      <c r="F21" s="8">
        <v>0</v>
      </c>
    </row>
    <row r="22" spans="1:6" ht="17.25" customHeight="1">
      <c r="A22" s="58"/>
      <c r="B22" s="8"/>
      <c r="C22" s="54" t="s">
        <v>50</v>
      </c>
      <c r="D22" s="50">
        <v>0</v>
      </c>
      <c r="E22" s="55" t="s">
        <v>51</v>
      </c>
      <c r="F22" s="8">
        <v>0</v>
      </c>
    </row>
    <row r="23" spans="1:6" ht="17.25" customHeight="1">
      <c r="A23" s="58"/>
      <c r="B23" s="8"/>
      <c r="C23" s="54" t="s">
        <v>52</v>
      </c>
      <c r="D23" s="50">
        <v>0</v>
      </c>
      <c r="E23" s="55"/>
      <c r="F23" s="8"/>
    </row>
    <row r="24" spans="1:6" ht="17.25" customHeight="1">
      <c r="A24" s="58"/>
      <c r="B24" s="8"/>
      <c r="C24" s="54" t="s">
        <v>53</v>
      </c>
      <c r="D24" s="50">
        <v>0</v>
      </c>
      <c r="E24" s="55"/>
      <c r="F24" s="8"/>
    </row>
    <row r="25" spans="1:6" ht="17.25" customHeight="1">
      <c r="A25" s="58"/>
      <c r="B25" s="8"/>
      <c r="C25" s="54" t="s">
        <v>54</v>
      </c>
      <c r="D25" s="50">
        <v>236826.72</v>
      </c>
      <c r="E25" s="55"/>
      <c r="F25" s="8"/>
    </row>
    <row r="26" spans="1:6" ht="17.25" customHeight="1">
      <c r="A26" s="58"/>
      <c r="B26" s="8"/>
      <c r="C26" s="54" t="s">
        <v>55</v>
      </c>
      <c r="D26" s="50"/>
      <c r="E26" s="55"/>
      <c r="F26" s="8"/>
    </row>
    <row r="27" spans="1:6" ht="17.25" customHeight="1">
      <c r="A27" s="58"/>
      <c r="B27" s="8"/>
      <c r="C27" s="54" t="s">
        <v>56</v>
      </c>
      <c r="D27" s="50"/>
      <c r="E27" s="55"/>
      <c r="F27" s="8"/>
    </row>
    <row r="28" spans="1:6" ht="17.25" customHeight="1">
      <c r="A28" s="58"/>
      <c r="B28" s="8"/>
      <c r="C28" s="54" t="s">
        <v>57</v>
      </c>
      <c r="D28" s="50">
        <v>0</v>
      </c>
      <c r="E28" s="55"/>
      <c r="F28" s="8"/>
    </row>
    <row r="29" spans="1:6" ht="17.25" customHeight="1">
      <c r="A29" s="58"/>
      <c r="B29" s="8"/>
      <c r="C29" s="54" t="s">
        <v>58</v>
      </c>
      <c r="D29" s="50">
        <v>0</v>
      </c>
      <c r="E29" s="55"/>
      <c r="F29" s="8"/>
    </row>
    <row r="30" spans="1:6" ht="17.25" customHeight="1">
      <c r="A30" s="58"/>
      <c r="B30" s="8"/>
      <c r="C30" s="54" t="s">
        <v>59</v>
      </c>
      <c r="D30" s="50">
        <v>0</v>
      </c>
      <c r="E30" s="55"/>
      <c r="F30" s="8"/>
    </row>
    <row r="31" spans="1:6" ht="17.25" customHeight="1">
      <c r="A31" s="58"/>
      <c r="B31" s="8"/>
      <c r="C31" s="54" t="s">
        <v>60</v>
      </c>
      <c r="D31" s="50">
        <v>0</v>
      </c>
      <c r="E31" s="55"/>
      <c r="F31" s="8"/>
    </row>
    <row r="32" spans="1:6" ht="17.25" customHeight="1">
      <c r="A32" s="27" t="s">
        <v>61</v>
      </c>
      <c r="B32" s="8">
        <f>B6+B7+B8</f>
        <v>4562164.83</v>
      </c>
      <c r="C32" s="27" t="s">
        <v>62</v>
      </c>
      <c r="D32" s="59">
        <f>SUM(D6:D31)</f>
        <v>4562165.010000001</v>
      </c>
      <c r="E32" s="27" t="s">
        <v>62</v>
      </c>
      <c r="F32" s="8">
        <f>F6+F10</f>
        <v>4562164.83</v>
      </c>
    </row>
  </sheetData>
  <sheetProtection/>
  <mergeCells count="3">
    <mergeCell ref="A2:F2"/>
    <mergeCell ref="A4:B4"/>
    <mergeCell ref="C4:F4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pane xSplit="4" ySplit="5" topLeftCell="E63" activePane="bottomRight" state="frozen"/>
      <selection pane="bottomRight" activeCell="D75" sqref="D75"/>
    </sheetView>
  </sheetViews>
  <sheetFormatPr defaultColWidth="9.140625" defaultRowHeight="14.25" customHeight="1"/>
  <cols>
    <col min="1" max="3" width="5.140625" style="0" customWidth="1"/>
    <col min="4" max="4" width="35.57421875" style="0" customWidth="1"/>
    <col min="5" max="10" width="20.57421875" style="0" customWidth="1"/>
  </cols>
  <sheetData>
    <row r="1" spans="1:10" ht="24" customHeight="1">
      <c r="A1" s="43"/>
      <c r="B1" s="43"/>
      <c r="C1" s="43"/>
      <c r="D1" s="43"/>
      <c r="E1" s="43"/>
      <c r="F1" s="43"/>
      <c r="G1" s="43"/>
      <c r="H1" s="43"/>
      <c r="I1" s="43"/>
      <c r="J1" s="51" t="s">
        <v>63</v>
      </c>
    </row>
    <row r="2" spans="1:10" ht="33.75" customHeight="1">
      <c r="A2" s="14" t="s">
        <v>64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27" customHeight="1">
      <c r="A3" s="45"/>
      <c r="B3" s="45"/>
      <c r="C3" s="45"/>
      <c r="D3" s="45"/>
      <c r="E3" s="45"/>
      <c r="F3" s="45"/>
      <c r="G3" s="45"/>
      <c r="H3" s="45"/>
      <c r="I3" s="45"/>
      <c r="J3" s="52" t="s">
        <v>11</v>
      </c>
    </row>
    <row r="4" spans="1:10" ht="27" customHeight="1">
      <c r="A4" s="46" t="s">
        <v>65</v>
      </c>
      <c r="B4" s="47"/>
      <c r="C4" s="47"/>
      <c r="D4" s="46" t="s">
        <v>66</v>
      </c>
      <c r="E4" s="46" t="s">
        <v>67</v>
      </c>
      <c r="F4" s="46" t="s">
        <v>68</v>
      </c>
      <c r="G4" s="47"/>
      <c r="H4" s="47"/>
      <c r="I4" s="47"/>
      <c r="J4" s="46" t="s">
        <v>69</v>
      </c>
    </row>
    <row r="5" spans="1:10" ht="27" customHeight="1">
      <c r="A5" s="46" t="s">
        <v>70</v>
      </c>
      <c r="B5" s="46" t="s">
        <v>71</v>
      </c>
      <c r="C5" s="46" t="s">
        <v>72</v>
      </c>
      <c r="D5" s="47"/>
      <c r="E5" s="47"/>
      <c r="F5" s="46" t="s">
        <v>73</v>
      </c>
      <c r="G5" s="46" t="s">
        <v>74</v>
      </c>
      <c r="H5" s="46" t="s">
        <v>75</v>
      </c>
      <c r="I5" s="46" t="s">
        <v>76</v>
      </c>
      <c r="J5" s="47"/>
    </row>
    <row r="6" spans="1:10" ht="24" customHeight="1">
      <c r="A6" s="48"/>
      <c r="B6" s="48"/>
      <c r="C6" s="48"/>
      <c r="D6" s="49" t="s">
        <v>67</v>
      </c>
      <c r="E6" s="50">
        <f>F6+J6</f>
        <v>4562165.01</v>
      </c>
      <c r="F6" s="50">
        <f>G6+H6+I6</f>
        <v>3979365.0100000002</v>
      </c>
      <c r="G6" s="50">
        <f>G7+G19+G42+G58+G63+G68</f>
        <v>2392599.0700000003</v>
      </c>
      <c r="H6" s="50">
        <f>H7+H19+H42+H58+H63+H68</f>
        <v>383119.01999999996</v>
      </c>
      <c r="I6" s="50">
        <f>I7+I19+I42+I58+I63+I68</f>
        <v>1203646.92</v>
      </c>
      <c r="J6" s="50">
        <f>J7+J19+J42+J58+J63+J68</f>
        <v>582800</v>
      </c>
    </row>
    <row r="7" spans="1:10" ht="24" customHeight="1">
      <c r="A7" s="46" t="s">
        <v>77</v>
      </c>
      <c r="B7" s="46"/>
      <c r="C7" s="46"/>
      <c r="D7" s="49" t="s">
        <v>78</v>
      </c>
      <c r="E7" s="50">
        <f aca="true" t="shared" si="0" ref="E7:E70">F7+J7</f>
        <v>2444409.08</v>
      </c>
      <c r="F7" s="50">
        <f aca="true" t="shared" si="1" ref="F7:F70">G7+H7+I7</f>
        <v>2034409.08</v>
      </c>
      <c r="G7" s="50">
        <f>G8</f>
        <v>1717686</v>
      </c>
      <c r="H7" s="50">
        <f>H8</f>
        <v>316483.07999999996</v>
      </c>
      <c r="I7" s="50">
        <f>I8</f>
        <v>240</v>
      </c>
      <c r="J7" s="50">
        <f>J8</f>
        <v>410000</v>
      </c>
    </row>
    <row r="8" spans="1:10" ht="24" customHeight="1">
      <c r="A8" s="46"/>
      <c r="B8" s="46" t="s">
        <v>79</v>
      </c>
      <c r="C8" s="46"/>
      <c r="D8" s="49" t="s">
        <v>80</v>
      </c>
      <c r="E8" s="50">
        <f t="shared" si="0"/>
        <v>2444409.08</v>
      </c>
      <c r="F8" s="50">
        <f t="shared" si="1"/>
        <v>2034409.08</v>
      </c>
      <c r="G8" s="50">
        <f>G9+G12+G15</f>
        <v>1717686</v>
      </c>
      <c r="H8" s="50">
        <f>H9+H12+H15</f>
        <v>316483.07999999996</v>
      </c>
      <c r="I8" s="50">
        <f>I9+I12+I15</f>
        <v>240</v>
      </c>
      <c r="J8" s="50">
        <f>J9+J12+J15</f>
        <v>410000</v>
      </c>
    </row>
    <row r="9" spans="1:10" ht="24" customHeight="1">
      <c r="A9" s="46"/>
      <c r="B9" s="46"/>
      <c r="C9" s="46" t="s">
        <v>81</v>
      </c>
      <c r="D9" s="49" t="s">
        <v>82</v>
      </c>
      <c r="E9" s="50">
        <f t="shared" si="0"/>
        <v>1682442.24</v>
      </c>
      <c r="F9" s="50">
        <f t="shared" si="1"/>
        <v>1632442.24</v>
      </c>
      <c r="G9" s="50">
        <v>1356108</v>
      </c>
      <c r="H9" s="50">
        <v>276274.24</v>
      </c>
      <c r="I9" s="50">
        <v>60</v>
      </c>
      <c r="J9" s="50">
        <v>50000</v>
      </c>
    </row>
    <row r="10" spans="1:10" ht="24" customHeight="1">
      <c r="A10" s="46"/>
      <c r="B10" s="46"/>
      <c r="C10" s="46"/>
      <c r="D10" s="49" t="s">
        <v>83</v>
      </c>
      <c r="E10" s="50">
        <f t="shared" si="0"/>
        <v>1682442.24</v>
      </c>
      <c r="F10" s="50">
        <f t="shared" si="1"/>
        <v>1632442.24</v>
      </c>
      <c r="G10" s="50">
        <v>1356108</v>
      </c>
      <c r="H10" s="50">
        <v>276274.24</v>
      </c>
      <c r="I10" s="50">
        <v>60</v>
      </c>
      <c r="J10" s="50">
        <v>50000</v>
      </c>
    </row>
    <row r="11" spans="1:10" ht="24" customHeight="1">
      <c r="A11" s="46"/>
      <c r="B11" s="46"/>
      <c r="C11" s="46"/>
      <c r="D11" s="49" t="s">
        <v>84</v>
      </c>
      <c r="E11" s="50">
        <f t="shared" si="0"/>
        <v>1682442.24</v>
      </c>
      <c r="F11" s="50">
        <f t="shared" si="1"/>
        <v>1632442.24</v>
      </c>
      <c r="G11" s="50">
        <v>1356108</v>
      </c>
      <c r="H11" s="50">
        <v>276274.24</v>
      </c>
      <c r="I11" s="50">
        <v>60</v>
      </c>
      <c r="J11" s="50">
        <v>50000</v>
      </c>
    </row>
    <row r="12" spans="1:10" ht="24" customHeight="1">
      <c r="A12" s="46"/>
      <c r="B12" s="46"/>
      <c r="C12" s="46" t="s">
        <v>85</v>
      </c>
      <c r="D12" s="49" t="s">
        <v>86</v>
      </c>
      <c r="E12" s="50">
        <f t="shared" si="0"/>
        <v>149501.3</v>
      </c>
      <c r="F12" s="50">
        <f t="shared" si="1"/>
        <v>149501.3</v>
      </c>
      <c r="G12" s="50">
        <v>134345</v>
      </c>
      <c r="H12" s="50">
        <v>15036.3</v>
      </c>
      <c r="I12" s="50">
        <v>120</v>
      </c>
      <c r="J12" s="50">
        <v>0</v>
      </c>
    </row>
    <row r="13" spans="1:10" ht="24" customHeight="1">
      <c r="A13" s="46"/>
      <c r="B13" s="46"/>
      <c r="C13" s="46"/>
      <c r="D13" s="49" t="s">
        <v>83</v>
      </c>
      <c r="E13" s="50">
        <f t="shared" si="0"/>
        <v>149501.3</v>
      </c>
      <c r="F13" s="50">
        <f t="shared" si="1"/>
        <v>149501.3</v>
      </c>
      <c r="G13" s="50">
        <v>134345</v>
      </c>
      <c r="H13" s="50">
        <v>15036.3</v>
      </c>
      <c r="I13" s="50">
        <v>120</v>
      </c>
      <c r="J13" s="50">
        <v>0</v>
      </c>
    </row>
    <row r="14" spans="1:10" ht="24" customHeight="1">
      <c r="A14" s="46"/>
      <c r="B14" s="46"/>
      <c r="C14" s="46"/>
      <c r="D14" s="49" t="s">
        <v>87</v>
      </c>
      <c r="E14" s="50">
        <f t="shared" si="0"/>
        <v>149501.3</v>
      </c>
      <c r="F14" s="50">
        <f t="shared" si="1"/>
        <v>149501.3</v>
      </c>
      <c r="G14" s="50">
        <v>134345</v>
      </c>
      <c r="H14" s="50">
        <v>15036.3</v>
      </c>
      <c r="I14" s="50">
        <v>120</v>
      </c>
      <c r="J14" s="50">
        <v>0</v>
      </c>
    </row>
    <row r="15" spans="1:10" ht="24" customHeight="1">
      <c r="A15" s="46"/>
      <c r="B15" s="46"/>
      <c r="C15" s="46" t="s">
        <v>88</v>
      </c>
      <c r="D15" s="49" t="s">
        <v>89</v>
      </c>
      <c r="E15" s="50">
        <f t="shared" si="0"/>
        <v>612465.54</v>
      </c>
      <c r="F15" s="50">
        <f t="shared" si="1"/>
        <v>252465.54</v>
      </c>
      <c r="G15" s="50">
        <v>227233</v>
      </c>
      <c r="H15" s="50">
        <v>25172.54</v>
      </c>
      <c r="I15" s="50">
        <v>60</v>
      </c>
      <c r="J15" s="50">
        <v>360000</v>
      </c>
    </row>
    <row r="16" spans="1:10" ht="24" customHeight="1">
      <c r="A16" s="46"/>
      <c r="B16" s="46"/>
      <c r="C16" s="46"/>
      <c r="D16" s="49" t="s">
        <v>83</v>
      </c>
      <c r="E16" s="50">
        <f t="shared" si="0"/>
        <v>612465.54</v>
      </c>
      <c r="F16" s="50">
        <f t="shared" si="1"/>
        <v>252465.54</v>
      </c>
      <c r="G16" s="50">
        <v>227233</v>
      </c>
      <c r="H16" s="50">
        <v>25172.54</v>
      </c>
      <c r="I16" s="50">
        <v>60</v>
      </c>
      <c r="J16" s="50">
        <v>360000</v>
      </c>
    </row>
    <row r="17" spans="1:10" ht="24" customHeight="1">
      <c r="A17" s="46"/>
      <c r="B17" s="46"/>
      <c r="C17" s="46"/>
      <c r="D17" s="49" t="s">
        <v>84</v>
      </c>
      <c r="E17" s="50">
        <f t="shared" si="0"/>
        <v>360000</v>
      </c>
      <c r="F17" s="50">
        <f t="shared" si="1"/>
        <v>0</v>
      </c>
      <c r="G17" s="50">
        <v>0</v>
      </c>
      <c r="H17" s="50">
        <v>0</v>
      </c>
      <c r="I17" s="50">
        <v>0</v>
      </c>
      <c r="J17" s="50">
        <v>360000</v>
      </c>
    </row>
    <row r="18" spans="1:10" ht="24" customHeight="1">
      <c r="A18" s="46"/>
      <c r="B18" s="46"/>
      <c r="C18" s="46"/>
      <c r="D18" s="49" t="s">
        <v>90</v>
      </c>
      <c r="E18" s="50">
        <f t="shared" si="0"/>
        <v>252465.54</v>
      </c>
      <c r="F18" s="50">
        <f t="shared" si="1"/>
        <v>252465.54</v>
      </c>
      <c r="G18" s="50">
        <v>227233</v>
      </c>
      <c r="H18" s="50">
        <v>25172.54</v>
      </c>
      <c r="I18" s="50">
        <v>60</v>
      </c>
      <c r="J18" s="50">
        <v>0</v>
      </c>
    </row>
    <row r="19" spans="1:10" ht="24" customHeight="1">
      <c r="A19" s="46" t="s">
        <v>91</v>
      </c>
      <c r="B19" s="46"/>
      <c r="C19" s="46"/>
      <c r="D19" s="49" t="s">
        <v>92</v>
      </c>
      <c r="E19" s="50">
        <f t="shared" si="0"/>
        <v>1003581.2</v>
      </c>
      <c r="F19" s="50">
        <f t="shared" si="1"/>
        <v>1003581.2</v>
      </c>
      <c r="G19" s="50">
        <f>G20+G33</f>
        <v>21601</v>
      </c>
      <c r="H19" s="50">
        <f>H20+H33</f>
        <v>15400</v>
      </c>
      <c r="I19" s="50">
        <f>I20+I33</f>
        <v>966580.2</v>
      </c>
      <c r="J19" s="50">
        <f>J20+J33</f>
        <v>0</v>
      </c>
    </row>
    <row r="20" spans="1:10" ht="24" customHeight="1">
      <c r="A20" s="46"/>
      <c r="B20" s="46" t="s">
        <v>93</v>
      </c>
      <c r="C20" s="46"/>
      <c r="D20" s="49" t="s">
        <v>94</v>
      </c>
      <c r="E20" s="50">
        <f t="shared" si="0"/>
        <v>21601</v>
      </c>
      <c r="F20" s="50">
        <f t="shared" si="1"/>
        <v>21601</v>
      </c>
      <c r="G20" s="50">
        <f>G21+G27</f>
        <v>21601</v>
      </c>
      <c r="H20" s="50">
        <f>H21+H27</f>
        <v>0</v>
      </c>
      <c r="I20" s="50">
        <f>I21+I27</f>
        <v>0</v>
      </c>
      <c r="J20" s="50">
        <f>J21+J27</f>
        <v>0</v>
      </c>
    </row>
    <row r="21" spans="1:10" ht="24" customHeight="1">
      <c r="A21" s="46"/>
      <c r="B21" s="46"/>
      <c r="C21" s="46" t="s">
        <v>79</v>
      </c>
      <c r="D21" s="49" t="s">
        <v>95</v>
      </c>
      <c r="E21" s="50">
        <f t="shared" si="0"/>
        <v>8308</v>
      </c>
      <c r="F21" s="50">
        <f t="shared" si="1"/>
        <v>8308</v>
      </c>
      <c r="G21" s="50">
        <f>G22</f>
        <v>8308</v>
      </c>
      <c r="H21" s="50">
        <v>0</v>
      </c>
      <c r="I21" s="50">
        <v>0</v>
      </c>
      <c r="J21" s="50">
        <v>0</v>
      </c>
    </row>
    <row r="22" spans="1:10" ht="24" customHeight="1">
      <c r="A22" s="46"/>
      <c r="B22" s="46"/>
      <c r="C22" s="46"/>
      <c r="D22" s="49" t="s">
        <v>83</v>
      </c>
      <c r="E22" s="50">
        <f t="shared" si="0"/>
        <v>8308</v>
      </c>
      <c r="F22" s="50">
        <f t="shared" si="1"/>
        <v>8308</v>
      </c>
      <c r="G22" s="50">
        <v>8308</v>
      </c>
      <c r="H22" s="50">
        <v>0</v>
      </c>
      <c r="I22" s="50">
        <v>0</v>
      </c>
      <c r="J22" s="50">
        <v>0</v>
      </c>
    </row>
    <row r="23" spans="1:10" ht="24" customHeight="1">
      <c r="A23" s="46"/>
      <c r="B23" s="46"/>
      <c r="C23" s="46"/>
      <c r="D23" s="49" t="s">
        <v>84</v>
      </c>
      <c r="E23" s="50">
        <f t="shared" si="0"/>
        <v>5788.86</v>
      </c>
      <c r="F23" s="50">
        <f t="shared" si="1"/>
        <v>5788.86</v>
      </c>
      <c r="G23" s="50">
        <v>5788.86</v>
      </c>
      <c r="H23" s="50">
        <v>0</v>
      </c>
      <c r="I23" s="50">
        <v>0</v>
      </c>
      <c r="J23" s="50">
        <v>0</v>
      </c>
    </row>
    <row r="24" spans="1:10" ht="24" customHeight="1">
      <c r="A24" s="46"/>
      <c r="B24" s="46"/>
      <c r="C24" s="46"/>
      <c r="D24" s="49" t="s">
        <v>87</v>
      </c>
      <c r="E24" s="50">
        <f t="shared" si="0"/>
        <v>468</v>
      </c>
      <c r="F24" s="50">
        <f t="shared" si="1"/>
        <v>468</v>
      </c>
      <c r="G24" s="50">
        <v>468</v>
      </c>
      <c r="H24" s="50">
        <v>0</v>
      </c>
      <c r="I24" s="50">
        <v>0</v>
      </c>
      <c r="J24" s="50">
        <v>0</v>
      </c>
    </row>
    <row r="25" spans="1:10" ht="24" customHeight="1">
      <c r="A25" s="46"/>
      <c r="B25" s="46"/>
      <c r="C25" s="46"/>
      <c r="D25" s="49" t="s">
        <v>90</v>
      </c>
      <c r="E25" s="50">
        <f t="shared" si="0"/>
        <v>766.56</v>
      </c>
      <c r="F25" s="50">
        <f t="shared" si="1"/>
        <v>766.56</v>
      </c>
      <c r="G25" s="50">
        <v>766.56</v>
      </c>
      <c r="H25" s="50">
        <v>0</v>
      </c>
      <c r="I25" s="50">
        <v>0</v>
      </c>
      <c r="J25" s="50">
        <v>0</v>
      </c>
    </row>
    <row r="26" spans="1:10" ht="24" customHeight="1">
      <c r="A26" s="46"/>
      <c r="B26" s="46"/>
      <c r="C26" s="46"/>
      <c r="D26" s="49" t="s">
        <v>96</v>
      </c>
      <c r="E26" s="50">
        <f t="shared" si="0"/>
        <v>1284.66</v>
      </c>
      <c r="F26" s="50">
        <f t="shared" si="1"/>
        <v>1284.66</v>
      </c>
      <c r="G26" s="50">
        <v>1284.66</v>
      </c>
      <c r="H26" s="50">
        <v>0</v>
      </c>
      <c r="I26" s="50">
        <v>0</v>
      </c>
      <c r="J26" s="50">
        <v>0</v>
      </c>
    </row>
    <row r="27" spans="1:10" ht="24" customHeight="1">
      <c r="A27" s="46"/>
      <c r="B27" s="46"/>
      <c r="C27" s="46" t="s">
        <v>97</v>
      </c>
      <c r="D27" s="49" t="s">
        <v>98</v>
      </c>
      <c r="E27" s="50">
        <f t="shared" si="0"/>
        <v>13293</v>
      </c>
      <c r="F27" s="50">
        <f t="shared" si="1"/>
        <v>13293</v>
      </c>
      <c r="G27" s="50">
        <v>13293</v>
      </c>
      <c r="H27" s="50">
        <v>0</v>
      </c>
      <c r="I27" s="50">
        <v>0</v>
      </c>
      <c r="J27" s="50">
        <v>0</v>
      </c>
    </row>
    <row r="28" spans="1:10" ht="24" customHeight="1">
      <c r="A28" s="46"/>
      <c r="B28" s="46"/>
      <c r="C28" s="46"/>
      <c r="D28" s="49" t="s">
        <v>83</v>
      </c>
      <c r="E28" s="50">
        <f t="shared" si="0"/>
        <v>13293</v>
      </c>
      <c r="F28" s="50">
        <f t="shared" si="1"/>
        <v>13293</v>
      </c>
      <c r="G28" s="50">
        <v>13293</v>
      </c>
      <c r="H28" s="50">
        <v>0</v>
      </c>
      <c r="I28" s="50">
        <v>0</v>
      </c>
      <c r="J28" s="50">
        <v>0</v>
      </c>
    </row>
    <row r="29" spans="1:10" ht="24" customHeight="1">
      <c r="A29" s="46"/>
      <c r="B29" s="46"/>
      <c r="C29" s="46"/>
      <c r="D29" s="49" t="s">
        <v>84</v>
      </c>
      <c r="E29" s="50">
        <f t="shared" si="0"/>
        <v>9262.18</v>
      </c>
      <c r="F29" s="50">
        <f t="shared" si="1"/>
        <v>9262.18</v>
      </c>
      <c r="G29" s="50">
        <v>9262.18</v>
      </c>
      <c r="H29" s="50">
        <v>0</v>
      </c>
      <c r="I29" s="50">
        <v>0</v>
      </c>
      <c r="J29" s="50">
        <v>0</v>
      </c>
    </row>
    <row r="30" spans="1:10" ht="24" customHeight="1">
      <c r="A30" s="46"/>
      <c r="B30" s="46"/>
      <c r="C30" s="46"/>
      <c r="D30" s="49" t="s">
        <v>87</v>
      </c>
      <c r="E30" s="50">
        <f t="shared" si="0"/>
        <v>748.8</v>
      </c>
      <c r="F30" s="50">
        <f t="shared" si="1"/>
        <v>748.8</v>
      </c>
      <c r="G30" s="50">
        <v>748.8</v>
      </c>
      <c r="H30" s="50">
        <v>0</v>
      </c>
      <c r="I30" s="50">
        <v>0</v>
      </c>
      <c r="J30" s="50">
        <v>0</v>
      </c>
    </row>
    <row r="31" spans="1:10" ht="24" customHeight="1">
      <c r="A31" s="46"/>
      <c r="B31" s="46"/>
      <c r="C31" s="46"/>
      <c r="D31" s="49" t="s">
        <v>90</v>
      </c>
      <c r="E31" s="50">
        <f t="shared" si="0"/>
        <v>1226.5</v>
      </c>
      <c r="F31" s="50">
        <f t="shared" si="1"/>
        <v>1226.5</v>
      </c>
      <c r="G31" s="50">
        <v>1226.5</v>
      </c>
      <c r="H31" s="50">
        <v>0</v>
      </c>
      <c r="I31" s="50">
        <v>0</v>
      </c>
      <c r="J31" s="50">
        <v>0</v>
      </c>
    </row>
    <row r="32" spans="1:10" ht="24" customHeight="1">
      <c r="A32" s="46"/>
      <c r="B32" s="46"/>
      <c r="C32" s="46"/>
      <c r="D32" s="49" t="s">
        <v>96</v>
      </c>
      <c r="E32" s="50">
        <f t="shared" si="0"/>
        <v>2055.46</v>
      </c>
      <c r="F32" s="50">
        <f t="shared" si="1"/>
        <v>2055.46</v>
      </c>
      <c r="G32" s="50">
        <v>2055.46</v>
      </c>
      <c r="H32" s="50">
        <v>0</v>
      </c>
      <c r="I32" s="50">
        <v>0</v>
      </c>
      <c r="J32" s="50">
        <v>0</v>
      </c>
    </row>
    <row r="33" spans="1:10" ht="24" customHeight="1">
      <c r="A33" s="46"/>
      <c r="B33" s="46" t="s">
        <v>97</v>
      </c>
      <c r="C33" s="46"/>
      <c r="D33" s="49" t="s">
        <v>99</v>
      </c>
      <c r="E33" s="50">
        <f t="shared" si="0"/>
        <v>981980.2</v>
      </c>
      <c r="F33" s="50">
        <f t="shared" si="1"/>
        <v>981980.2</v>
      </c>
      <c r="G33" s="50">
        <f>G34+G37</f>
        <v>0</v>
      </c>
      <c r="H33" s="50">
        <f>H34+H37</f>
        <v>15400</v>
      </c>
      <c r="I33" s="50">
        <f>I34+I37</f>
        <v>966580.2</v>
      </c>
      <c r="J33" s="50">
        <f>J34+J37</f>
        <v>0</v>
      </c>
    </row>
    <row r="34" spans="1:10" ht="24" customHeight="1">
      <c r="A34" s="46"/>
      <c r="B34" s="46"/>
      <c r="C34" s="46" t="s">
        <v>100</v>
      </c>
      <c r="D34" s="49" t="s">
        <v>101</v>
      </c>
      <c r="E34" s="50">
        <f t="shared" si="0"/>
        <v>0</v>
      </c>
      <c r="F34" s="50">
        <f t="shared" si="1"/>
        <v>0</v>
      </c>
      <c r="G34" s="50">
        <v>0</v>
      </c>
      <c r="H34" s="50">
        <v>0</v>
      </c>
      <c r="I34" s="50">
        <v>0</v>
      </c>
      <c r="J34" s="50">
        <v>0</v>
      </c>
    </row>
    <row r="35" spans="1:10" ht="24" customHeight="1">
      <c r="A35" s="46"/>
      <c r="B35" s="46"/>
      <c r="C35" s="46"/>
      <c r="D35" s="49" t="s">
        <v>83</v>
      </c>
      <c r="E35" s="50">
        <f t="shared" si="0"/>
        <v>0</v>
      </c>
      <c r="F35" s="50">
        <f t="shared" si="1"/>
        <v>0</v>
      </c>
      <c r="G35" s="50">
        <v>0</v>
      </c>
      <c r="H35" s="50">
        <v>0</v>
      </c>
      <c r="I35" s="50">
        <v>0</v>
      </c>
      <c r="J35" s="50">
        <v>0</v>
      </c>
    </row>
    <row r="36" spans="1:10" ht="24" customHeight="1">
      <c r="A36" s="46"/>
      <c r="B36" s="46"/>
      <c r="C36" s="46"/>
      <c r="D36" s="49" t="s">
        <v>90</v>
      </c>
      <c r="E36" s="50">
        <f t="shared" si="0"/>
        <v>0</v>
      </c>
      <c r="F36" s="50">
        <f t="shared" si="1"/>
        <v>0</v>
      </c>
      <c r="G36" s="50">
        <v>0</v>
      </c>
      <c r="H36" s="50">
        <v>0</v>
      </c>
      <c r="I36" s="50">
        <v>0</v>
      </c>
      <c r="J36" s="50">
        <v>0</v>
      </c>
    </row>
    <row r="37" spans="1:10" ht="24" customHeight="1">
      <c r="A37" s="46"/>
      <c r="B37" s="46"/>
      <c r="C37" s="46" t="s">
        <v>79</v>
      </c>
      <c r="D37" s="49" t="s">
        <v>102</v>
      </c>
      <c r="E37" s="50">
        <f t="shared" si="0"/>
        <v>981980.2</v>
      </c>
      <c r="F37" s="50">
        <f t="shared" si="1"/>
        <v>981980.2</v>
      </c>
      <c r="G37" s="50">
        <v>0</v>
      </c>
      <c r="H37" s="50">
        <v>15400</v>
      </c>
      <c r="I37" s="50">
        <f>I38</f>
        <v>966580.2</v>
      </c>
      <c r="J37" s="50">
        <v>0</v>
      </c>
    </row>
    <row r="38" spans="1:10" ht="24" customHeight="1">
      <c r="A38" s="46"/>
      <c r="B38" s="46"/>
      <c r="C38" s="46"/>
      <c r="D38" s="49" t="s">
        <v>83</v>
      </c>
      <c r="E38" s="50">
        <f t="shared" si="0"/>
        <v>981980.2</v>
      </c>
      <c r="F38" s="50">
        <f t="shared" si="1"/>
        <v>981980.2</v>
      </c>
      <c r="G38" s="50">
        <v>0</v>
      </c>
      <c r="H38" s="50">
        <v>15400</v>
      </c>
      <c r="I38" s="50">
        <f>I39+I40+I41</f>
        <v>966580.2</v>
      </c>
      <c r="J38" s="50">
        <v>0</v>
      </c>
    </row>
    <row r="39" spans="1:10" ht="24" customHeight="1">
      <c r="A39" s="46"/>
      <c r="B39" s="46"/>
      <c r="C39" s="46"/>
      <c r="D39" s="49" t="s">
        <v>84</v>
      </c>
      <c r="E39" s="50">
        <f t="shared" si="0"/>
        <v>834584</v>
      </c>
      <c r="F39" s="50">
        <f t="shared" si="1"/>
        <v>834584</v>
      </c>
      <c r="G39" s="50">
        <v>0</v>
      </c>
      <c r="H39" s="50">
        <v>14499.8</v>
      </c>
      <c r="I39" s="50">
        <v>820084.2</v>
      </c>
      <c r="J39" s="50">
        <v>0</v>
      </c>
    </row>
    <row r="40" spans="1:10" ht="24" customHeight="1">
      <c r="A40" s="46"/>
      <c r="B40" s="46"/>
      <c r="C40" s="46"/>
      <c r="D40" s="49" t="s">
        <v>87</v>
      </c>
      <c r="E40" s="50">
        <f t="shared" si="0"/>
        <v>0</v>
      </c>
      <c r="F40" s="50">
        <f t="shared" si="1"/>
        <v>0</v>
      </c>
      <c r="G40" s="50">
        <v>0</v>
      </c>
      <c r="H40" s="50">
        <v>0</v>
      </c>
      <c r="I40" s="50">
        <v>0</v>
      </c>
      <c r="J40" s="50">
        <v>0</v>
      </c>
    </row>
    <row r="41" spans="1:10" ht="24" customHeight="1">
      <c r="A41" s="46"/>
      <c r="B41" s="46"/>
      <c r="C41" s="46"/>
      <c r="D41" s="49" t="s">
        <v>96</v>
      </c>
      <c r="E41" s="50">
        <f t="shared" si="0"/>
        <v>147396</v>
      </c>
      <c r="F41" s="50">
        <f t="shared" si="1"/>
        <v>147396</v>
      </c>
      <c r="G41" s="50">
        <v>0</v>
      </c>
      <c r="H41" s="50">
        <v>900</v>
      </c>
      <c r="I41" s="50">
        <v>146496</v>
      </c>
      <c r="J41" s="50">
        <v>0</v>
      </c>
    </row>
    <row r="42" spans="1:10" ht="24" customHeight="1">
      <c r="A42" s="46" t="s">
        <v>103</v>
      </c>
      <c r="B42" s="46"/>
      <c r="C42" s="46"/>
      <c r="D42" s="49" t="s">
        <v>104</v>
      </c>
      <c r="E42" s="50">
        <f t="shared" si="0"/>
        <v>353389.07000000007</v>
      </c>
      <c r="F42" s="50">
        <f t="shared" si="1"/>
        <v>353389.07000000007</v>
      </c>
      <c r="G42" s="50">
        <f>G43</f>
        <v>353389.07000000007</v>
      </c>
      <c r="H42" s="50">
        <f>H43</f>
        <v>0</v>
      </c>
      <c r="I42" s="50">
        <f>I43</f>
        <v>0</v>
      </c>
      <c r="J42" s="50">
        <f>J43</f>
        <v>0</v>
      </c>
    </row>
    <row r="43" spans="1:10" ht="24" customHeight="1">
      <c r="A43" s="46"/>
      <c r="B43" s="46" t="s">
        <v>97</v>
      </c>
      <c r="C43" s="46"/>
      <c r="D43" s="49" t="s">
        <v>105</v>
      </c>
      <c r="E43" s="50">
        <f t="shared" si="0"/>
        <v>353389.07000000007</v>
      </c>
      <c r="F43" s="50">
        <f t="shared" si="1"/>
        <v>353389.07000000007</v>
      </c>
      <c r="G43" s="50">
        <f>G44+G48+G52</f>
        <v>353389.07000000007</v>
      </c>
      <c r="H43" s="50">
        <f>H44+H48+H52</f>
        <v>0</v>
      </c>
      <c r="I43" s="50">
        <f>I44+I48+I52</f>
        <v>0</v>
      </c>
      <c r="J43" s="50">
        <f>J44+J48+J52</f>
        <v>0</v>
      </c>
    </row>
    <row r="44" spans="1:10" ht="24" customHeight="1">
      <c r="A44" s="46"/>
      <c r="B44" s="46"/>
      <c r="C44" s="46" t="s">
        <v>81</v>
      </c>
      <c r="D44" s="49" t="s">
        <v>106</v>
      </c>
      <c r="E44" s="50">
        <f t="shared" si="0"/>
        <v>170240.40000000002</v>
      </c>
      <c r="F44" s="50">
        <f t="shared" si="1"/>
        <v>170240.40000000002</v>
      </c>
      <c r="G44" s="50">
        <f>G45</f>
        <v>170240.40000000002</v>
      </c>
      <c r="H44" s="50">
        <f>H45</f>
        <v>0</v>
      </c>
      <c r="I44" s="50">
        <f>I45</f>
        <v>0</v>
      </c>
      <c r="J44" s="50">
        <f>J45</f>
        <v>0</v>
      </c>
    </row>
    <row r="45" spans="1:10" ht="24" customHeight="1">
      <c r="A45" s="46"/>
      <c r="B45" s="46"/>
      <c r="C45" s="46"/>
      <c r="D45" s="49" t="s">
        <v>83</v>
      </c>
      <c r="E45" s="50">
        <f t="shared" si="0"/>
        <v>170240.40000000002</v>
      </c>
      <c r="F45" s="50">
        <f t="shared" si="1"/>
        <v>170240.40000000002</v>
      </c>
      <c r="G45" s="50">
        <f>G46+G47</f>
        <v>170240.40000000002</v>
      </c>
      <c r="H45" s="50">
        <f>H46+H47</f>
        <v>0</v>
      </c>
      <c r="I45" s="50">
        <f>I46+I47</f>
        <v>0</v>
      </c>
      <c r="J45" s="50">
        <f>J46+J47</f>
        <v>0</v>
      </c>
    </row>
    <row r="46" spans="1:10" ht="24" customHeight="1">
      <c r="A46" s="46"/>
      <c r="B46" s="46"/>
      <c r="C46" s="46"/>
      <c r="D46" s="49" t="s">
        <v>84</v>
      </c>
      <c r="E46" s="50">
        <f t="shared" si="0"/>
        <v>139552.2</v>
      </c>
      <c r="F46" s="50">
        <f t="shared" si="1"/>
        <v>139552.2</v>
      </c>
      <c r="G46" s="50">
        <v>139552.2</v>
      </c>
      <c r="H46" s="50">
        <v>0</v>
      </c>
      <c r="I46" s="50">
        <v>0</v>
      </c>
      <c r="J46" s="50">
        <v>0</v>
      </c>
    </row>
    <row r="47" spans="1:10" ht="24" customHeight="1">
      <c r="A47" s="46"/>
      <c r="B47" s="46"/>
      <c r="C47" s="46"/>
      <c r="D47" s="49" t="s">
        <v>96</v>
      </c>
      <c r="E47" s="50">
        <f t="shared" si="0"/>
        <v>30688.2</v>
      </c>
      <c r="F47" s="50">
        <f t="shared" si="1"/>
        <v>30688.2</v>
      </c>
      <c r="G47" s="50">
        <v>30688.2</v>
      </c>
      <c r="H47" s="50">
        <v>0</v>
      </c>
      <c r="I47" s="50">
        <v>0</v>
      </c>
      <c r="J47" s="50">
        <v>0</v>
      </c>
    </row>
    <row r="48" spans="1:10" ht="24" customHeight="1">
      <c r="A48" s="46"/>
      <c r="B48" s="46"/>
      <c r="C48" s="46" t="s">
        <v>100</v>
      </c>
      <c r="D48" s="49" t="s">
        <v>107</v>
      </c>
      <c r="E48" s="50">
        <f t="shared" si="0"/>
        <v>36725.2</v>
      </c>
      <c r="F48" s="50">
        <f t="shared" si="1"/>
        <v>36725.2</v>
      </c>
      <c r="G48" s="50">
        <v>36725.2</v>
      </c>
      <c r="H48" s="50">
        <v>0</v>
      </c>
      <c r="I48" s="50">
        <v>0</v>
      </c>
      <c r="J48" s="50">
        <v>0</v>
      </c>
    </row>
    <row r="49" spans="1:10" ht="24" customHeight="1">
      <c r="A49" s="46"/>
      <c r="B49" s="46"/>
      <c r="C49" s="46"/>
      <c r="D49" s="49" t="s">
        <v>83</v>
      </c>
      <c r="E49" s="50">
        <f t="shared" si="0"/>
        <v>36725.2</v>
      </c>
      <c r="F49" s="50">
        <f t="shared" si="1"/>
        <v>36725.2</v>
      </c>
      <c r="G49" s="50">
        <v>36725.2</v>
      </c>
      <c r="H49" s="50">
        <v>0</v>
      </c>
      <c r="I49" s="50">
        <v>0</v>
      </c>
      <c r="J49" s="50">
        <v>0</v>
      </c>
    </row>
    <row r="50" spans="1:10" ht="24" customHeight="1">
      <c r="A50" s="46"/>
      <c r="B50" s="46"/>
      <c r="C50" s="46"/>
      <c r="D50" s="49" t="s">
        <v>87</v>
      </c>
      <c r="E50" s="50">
        <f t="shared" si="0"/>
        <v>13659</v>
      </c>
      <c r="F50" s="50">
        <f t="shared" si="1"/>
        <v>13659</v>
      </c>
      <c r="G50" s="50">
        <v>13659</v>
      </c>
      <c r="H50" s="50">
        <v>0</v>
      </c>
      <c r="I50" s="50">
        <v>0</v>
      </c>
      <c r="J50" s="50">
        <v>0</v>
      </c>
    </row>
    <row r="51" spans="1:10" ht="24" customHeight="1">
      <c r="A51" s="46"/>
      <c r="B51" s="46"/>
      <c r="C51" s="46"/>
      <c r="D51" s="49" t="s">
        <v>90</v>
      </c>
      <c r="E51" s="50">
        <f t="shared" si="0"/>
        <v>23066.2</v>
      </c>
      <c r="F51" s="50">
        <f t="shared" si="1"/>
        <v>23066.2</v>
      </c>
      <c r="G51" s="50">
        <v>23066.2</v>
      </c>
      <c r="H51" s="50">
        <v>0</v>
      </c>
      <c r="I51" s="50">
        <v>0</v>
      </c>
      <c r="J51" s="50">
        <v>0</v>
      </c>
    </row>
    <row r="52" spans="1:10" ht="24" customHeight="1">
      <c r="A52" s="46"/>
      <c r="B52" s="46"/>
      <c r="C52" s="46" t="s">
        <v>93</v>
      </c>
      <c r="D52" s="49" t="s">
        <v>108</v>
      </c>
      <c r="E52" s="50">
        <f t="shared" si="0"/>
        <v>146423.47</v>
      </c>
      <c r="F52" s="50">
        <f t="shared" si="1"/>
        <v>146423.47</v>
      </c>
      <c r="G52" s="50">
        <f>G53</f>
        <v>146423.47</v>
      </c>
      <c r="H52" s="50">
        <f>H53</f>
        <v>0</v>
      </c>
      <c r="I52" s="50">
        <f>I53</f>
        <v>0</v>
      </c>
      <c r="J52" s="50">
        <f>J53</f>
        <v>0</v>
      </c>
    </row>
    <row r="53" spans="1:10" ht="24" customHeight="1">
      <c r="A53" s="46"/>
      <c r="B53" s="46"/>
      <c r="C53" s="46"/>
      <c r="D53" s="49" t="s">
        <v>83</v>
      </c>
      <c r="E53" s="50">
        <f t="shared" si="0"/>
        <v>146423.47</v>
      </c>
      <c r="F53" s="50">
        <f t="shared" si="1"/>
        <v>146423.47</v>
      </c>
      <c r="G53" s="50">
        <f>SUM(G54:G57)</f>
        <v>146423.47</v>
      </c>
      <c r="H53" s="50">
        <f>SUM(H54:H57)</f>
        <v>0</v>
      </c>
      <c r="I53" s="50">
        <f>SUM(I54:I57)</f>
        <v>0</v>
      </c>
      <c r="J53" s="50">
        <f>SUM(J54:J57)</f>
        <v>0</v>
      </c>
    </row>
    <row r="54" spans="1:10" ht="24" customHeight="1">
      <c r="A54" s="46"/>
      <c r="B54" s="46"/>
      <c r="C54" s="46"/>
      <c r="D54" s="49" t="s">
        <v>84</v>
      </c>
      <c r="E54" s="50">
        <f t="shared" si="0"/>
        <v>106709.47</v>
      </c>
      <c r="F54" s="50">
        <f t="shared" si="1"/>
        <v>106709.47</v>
      </c>
      <c r="G54" s="50">
        <v>106709.47</v>
      </c>
      <c r="H54" s="50">
        <v>0</v>
      </c>
      <c r="I54" s="50">
        <v>0</v>
      </c>
      <c r="J54" s="50">
        <v>0</v>
      </c>
    </row>
    <row r="55" spans="1:10" ht="24" customHeight="1">
      <c r="A55" s="46"/>
      <c r="B55" s="46"/>
      <c r="C55" s="46"/>
      <c r="D55" s="49" t="s">
        <v>87</v>
      </c>
      <c r="E55" s="50">
        <f t="shared" si="0"/>
        <v>6597</v>
      </c>
      <c r="F55" s="50">
        <f t="shared" si="1"/>
        <v>6597</v>
      </c>
      <c r="G55" s="50">
        <v>6597</v>
      </c>
      <c r="H55" s="50">
        <v>0</v>
      </c>
      <c r="I55" s="50">
        <v>0</v>
      </c>
      <c r="J55" s="50">
        <v>0</v>
      </c>
    </row>
    <row r="56" spans="1:10" ht="24" customHeight="1">
      <c r="A56" s="46"/>
      <c r="B56" s="46"/>
      <c r="C56" s="46"/>
      <c r="D56" s="49" t="s">
        <v>90</v>
      </c>
      <c r="E56" s="50">
        <f t="shared" si="0"/>
        <v>11145.6</v>
      </c>
      <c r="F56" s="50">
        <f t="shared" si="1"/>
        <v>11145.6</v>
      </c>
      <c r="G56" s="50">
        <v>11145.6</v>
      </c>
      <c r="H56" s="50">
        <v>0</v>
      </c>
      <c r="I56" s="50">
        <v>0</v>
      </c>
      <c r="J56" s="50">
        <v>0</v>
      </c>
    </row>
    <row r="57" spans="1:10" ht="24" customHeight="1">
      <c r="A57" s="46"/>
      <c r="B57" s="46"/>
      <c r="C57" s="46"/>
      <c r="D57" s="49" t="s">
        <v>96</v>
      </c>
      <c r="E57" s="50">
        <f t="shared" si="0"/>
        <v>21971.4</v>
      </c>
      <c r="F57" s="50">
        <f t="shared" si="1"/>
        <v>21971.4</v>
      </c>
      <c r="G57" s="50">
        <v>21971.4</v>
      </c>
      <c r="H57" s="50">
        <v>0</v>
      </c>
      <c r="I57" s="50">
        <v>0</v>
      </c>
      <c r="J57" s="50">
        <v>0</v>
      </c>
    </row>
    <row r="58" spans="1:10" ht="24" customHeight="1">
      <c r="A58" s="46" t="s">
        <v>109</v>
      </c>
      <c r="B58" s="46"/>
      <c r="C58" s="46"/>
      <c r="D58" s="49" t="s">
        <v>110</v>
      </c>
      <c r="E58" s="50">
        <f t="shared" si="0"/>
        <v>172800</v>
      </c>
      <c r="F58" s="50">
        <f t="shared" si="1"/>
        <v>0</v>
      </c>
      <c r="G58" s="50">
        <v>0</v>
      </c>
      <c r="H58" s="50">
        <v>0</v>
      </c>
      <c r="I58" s="50">
        <v>0</v>
      </c>
      <c r="J58" s="50">
        <v>172800</v>
      </c>
    </row>
    <row r="59" spans="1:10" ht="24" customHeight="1">
      <c r="A59" s="46"/>
      <c r="B59" s="46" t="s">
        <v>111</v>
      </c>
      <c r="C59" s="46"/>
      <c r="D59" s="49" t="s">
        <v>112</v>
      </c>
      <c r="E59" s="50">
        <f t="shared" si="0"/>
        <v>172800</v>
      </c>
      <c r="F59" s="50">
        <f t="shared" si="1"/>
        <v>0</v>
      </c>
      <c r="G59" s="50">
        <v>0</v>
      </c>
      <c r="H59" s="50">
        <v>0</v>
      </c>
      <c r="I59" s="50">
        <v>0</v>
      </c>
      <c r="J59" s="50">
        <v>172800</v>
      </c>
    </row>
    <row r="60" spans="1:10" ht="24" customHeight="1">
      <c r="A60" s="46"/>
      <c r="B60" s="46"/>
      <c r="C60" s="46" t="s">
        <v>81</v>
      </c>
      <c r="D60" s="49" t="s">
        <v>113</v>
      </c>
      <c r="E60" s="50">
        <f t="shared" si="0"/>
        <v>172800</v>
      </c>
      <c r="F60" s="50">
        <f t="shared" si="1"/>
        <v>0</v>
      </c>
      <c r="G60" s="50">
        <v>0</v>
      </c>
      <c r="H60" s="50">
        <v>0</v>
      </c>
      <c r="I60" s="50">
        <v>0</v>
      </c>
      <c r="J60" s="50">
        <v>172800</v>
      </c>
    </row>
    <row r="61" spans="1:10" ht="24" customHeight="1">
      <c r="A61" s="46"/>
      <c r="B61" s="46"/>
      <c r="C61" s="46"/>
      <c r="D61" s="49" t="s">
        <v>83</v>
      </c>
      <c r="E61" s="50">
        <f t="shared" si="0"/>
        <v>172800</v>
      </c>
      <c r="F61" s="50">
        <f t="shared" si="1"/>
        <v>0</v>
      </c>
      <c r="G61" s="50">
        <v>0</v>
      </c>
      <c r="H61" s="50">
        <v>0</v>
      </c>
      <c r="I61" s="50">
        <v>0</v>
      </c>
      <c r="J61" s="50">
        <v>172800</v>
      </c>
    </row>
    <row r="62" spans="1:10" ht="24" customHeight="1">
      <c r="A62" s="46"/>
      <c r="B62" s="46"/>
      <c r="C62" s="46"/>
      <c r="D62" s="49" t="s">
        <v>84</v>
      </c>
      <c r="E62" s="50">
        <f t="shared" si="0"/>
        <v>172800</v>
      </c>
      <c r="F62" s="50">
        <f t="shared" si="1"/>
        <v>0</v>
      </c>
      <c r="G62" s="50">
        <v>0</v>
      </c>
      <c r="H62" s="50">
        <v>0</v>
      </c>
      <c r="I62" s="50">
        <v>0</v>
      </c>
      <c r="J62" s="50">
        <v>172800</v>
      </c>
    </row>
    <row r="63" spans="1:10" ht="24" customHeight="1">
      <c r="A63" s="46" t="s">
        <v>114</v>
      </c>
      <c r="B63" s="46"/>
      <c r="C63" s="46"/>
      <c r="D63" s="49" t="s">
        <v>115</v>
      </c>
      <c r="E63" s="50">
        <f t="shared" si="0"/>
        <v>351158.94</v>
      </c>
      <c r="F63" s="50">
        <f t="shared" si="1"/>
        <v>351158.94</v>
      </c>
      <c r="G63" s="50">
        <v>299923</v>
      </c>
      <c r="H63" s="50">
        <v>51235.94</v>
      </c>
      <c r="I63" s="50">
        <v>0</v>
      </c>
      <c r="J63" s="50">
        <v>0</v>
      </c>
    </row>
    <row r="64" spans="1:10" ht="24" customHeight="1">
      <c r="A64" s="46"/>
      <c r="B64" s="46" t="s">
        <v>97</v>
      </c>
      <c r="C64" s="46"/>
      <c r="D64" s="49" t="s">
        <v>116</v>
      </c>
      <c r="E64" s="50">
        <f t="shared" si="0"/>
        <v>351158.94</v>
      </c>
      <c r="F64" s="50">
        <f t="shared" si="1"/>
        <v>351158.94</v>
      </c>
      <c r="G64" s="50">
        <v>299923</v>
      </c>
      <c r="H64" s="50">
        <v>51235.94</v>
      </c>
      <c r="I64" s="50">
        <v>0</v>
      </c>
      <c r="J64" s="50">
        <v>0</v>
      </c>
    </row>
    <row r="65" spans="1:10" ht="24" customHeight="1">
      <c r="A65" s="46"/>
      <c r="B65" s="46"/>
      <c r="C65" s="46" t="s">
        <v>81</v>
      </c>
      <c r="D65" s="49" t="s">
        <v>82</v>
      </c>
      <c r="E65" s="50">
        <f t="shared" si="0"/>
        <v>351158.94</v>
      </c>
      <c r="F65" s="50">
        <f t="shared" si="1"/>
        <v>351158.94</v>
      </c>
      <c r="G65" s="50">
        <v>299923</v>
      </c>
      <c r="H65" s="50">
        <v>51235.94</v>
      </c>
      <c r="I65" s="50">
        <v>0</v>
      </c>
      <c r="J65" s="50">
        <v>0</v>
      </c>
    </row>
    <row r="66" spans="1:10" ht="24" customHeight="1">
      <c r="A66" s="46"/>
      <c r="B66" s="46"/>
      <c r="C66" s="46"/>
      <c r="D66" s="49" t="s">
        <v>83</v>
      </c>
      <c r="E66" s="50">
        <f t="shared" si="0"/>
        <v>351158.94</v>
      </c>
      <c r="F66" s="50">
        <f t="shared" si="1"/>
        <v>351158.94</v>
      </c>
      <c r="G66" s="50">
        <v>299923</v>
      </c>
      <c r="H66" s="50">
        <v>51235.94</v>
      </c>
      <c r="I66" s="50">
        <v>0</v>
      </c>
      <c r="J66" s="50">
        <v>0</v>
      </c>
    </row>
    <row r="67" spans="1:10" ht="24" customHeight="1">
      <c r="A67" s="46"/>
      <c r="B67" s="46"/>
      <c r="C67" s="46"/>
      <c r="D67" s="49" t="s">
        <v>96</v>
      </c>
      <c r="E67" s="50">
        <f t="shared" si="0"/>
        <v>351158.94</v>
      </c>
      <c r="F67" s="50">
        <f t="shared" si="1"/>
        <v>351158.94</v>
      </c>
      <c r="G67" s="50">
        <v>299923</v>
      </c>
      <c r="H67" s="50">
        <v>51235.94</v>
      </c>
      <c r="I67" s="50">
        <v>0</v>
      </c>
      <c r="J67" s="50">
        <v>0</v>
      </c>
    </row>
    <row r="68" spans="1:10" ht="24" customHeight="1">
      <c r="A68" s="46" t="s">
        <v>117</v>
      </c>
      <c r="B68" s="46"/>
      <c r="C68" s="46"/>
      <c r="D68" s="49" t="s">
        <v>118</v>
      </c>
      <c r="E68" s="50">
        <f t="shared" si="0"/>
        <v>236826.72</v>
      </c>
      <c r="F68" s="50">
        <f t="shared" si="1"/>
        <v>236826.72</v>
      </c>
      <c r="G68" s="50">
        <v>0</v>
      </c>
      <c r="H68" s="50">
        <v>0</v>
      </c>
      <c r="I68" s="50">
        <f>I69</f>
        <v>236826.72</v>
      </c>
      <c r="J68" s="50">
        <v>0</v>
      </c>
    </row>
    <row r="69" spans="1:10" ht="24" customHeight="1">
      <c r="A69" s="46"/>
      <c r="B69" s="46" t="s">
        <v>100</v>
      </c>
      <c r="C69" s="46"/>
      <c r="D69" s="49" t="s">
        <v>119</v>
      </c>
      <c r="E69" s="50">
        <f t="shared" si="0"/>
        <v>236826.72</v>
      </c>
      <c r="F69" s="50">
        <f t="shared" si="1"/>
        <v>236826.72</v>
      </c>
      <c r="G69" s="50">
        <v>0</v>
      </c>
      <c r="H69" s="50">
        <v>0</v>
      </c>
      <c r="I69" s="50">
        <f>I70</f>
        <v>236826.72</v>
      </c>
      <c r="J69" s="50">
        <v>0</v>
      </c>
    </row>
    <row r="70" spans="1:10" ht="24" customHeight="1">
      <c r="A70" s="46"/>
      <c r="B70" s="46"/>
      <c r="C70" s="46" t="s">
        <v>81</v>
      </c>
      <c r="D70" s="49" t="s">
        <v>120</v>
      </c>
      <c r="E70" s="50">
        <f t="shared" si="0"/>
        <v>236826.72</v>
      </c>
      <c r="F70" s="50">
        <f t="shared" si="1"/>
        <v>236826.72</v>
      </c>
      <c r="G70" s="50">
        <v>0</v>
      </c>
      <c r="H70" s="50">
        <v>0</v>
      </c>
      <c r="I70" s="50">
        <f>I71</f>
        <v>236826.72</v>
      </c>
      <c r="J70" s="50">
        <v>0</v>
      </c>
    </row>
    <row r="71" spans="1:10" ht="24" customHeight="1">
      <c r="A71" s="46"/>
      <c r="B71" s="46"/>
      <c r="C71" s="46"/>
      <c r="D71" s="49" t="s">
        <v>83</v>
      </c>
      <c r="E71" s="50">
        <f>F71+J71</f>
        <v>236826.72</v>
      </c>
      <c r="F71" s="50">
        <f>G71+H71+I71</f>
        <v>236826.72</v>
      </c>
      <c r="G71" s="50">
        <v>0</v>
      </c>
      <c r="H71" s="50">
        <v>0</v>
      </c>
      <c r="I71" s="50">
        <f>I72+I73+I74+I75</f>
        <v>236826.72</v>
      </c>
      <c r="J71" s="50">
        <v>0</v>
      </c>
    </row>
    <row r="72" spans="1:10" ht="24" customHeight="1">
      <c r="A72" s="46"/>
      <c r="B72" s="46"/>
      <c r="C72" s="46"/>
      <c r="D72" s="49" t="s">
        <v>84</v>
      </c>
      <c r="E72" s="50">
        <f>F72+J72</f>
        <v>159092.64</v>
      </c>
      <c r="F72" s="50">
        <f>G72+H72+I72</f>
        <v>159092.64</v>
      </c>
      <c r="G72" s="50">
        <v>0</v>
      </c>
      <c r="H72" s="50">
        <v>0</v>
      </c>
      <c r="I72" s="50">
        <v>159092.64</v>
      </c>
      <c r="J72" s="50">
        <v>0</v>
      </c>
    </row>
    <row r="73" spans="1:10" ht="24" customHeight="1">
      <c r="A73" s="46"/>
      <c r="B73" s="46"/>
      <c r="C73" s="46"/>
      <c r="D73" s="49" t="s">
        <v>87</v>
      </c>
      <c r="E73" s="50">
        <f>F73+J73</f>
        <v>15832.8</v>
      </c>
      <c r="F73" s="50">
        <f>G73+H73+I73</f>
        <v>15832.8</v>
      </c>
      <c r="G73" s="50">
        <v>0</v>
      </c>
      <c r="H73" s="50">
        <v>0</v>
      </c>
      <c r="I73" s="50">
        <v>15832.8</v>
      </c>
      <c r="J73" s="50">
        <v>0</v>
      </c>
    </row>
    <row r="74" spans="1:10" ht="24" customHeight="1">
      <c r="A74" s="46"/>
      <c r="B74" s="46"/>
      <c r="C74" s="46"/>
      <c r="D74" s="49" t="s">
        <v>90</v>
      </c>
      <c r="E74" s="50">
        <f>F74+J74</f>
        <v>26749.44</v>
      </c>
      <c r="F74" s="50">
        <f>G74+H74+I74</f>
        <v>26749.44</v>
      </c>
      <c r="G74" s="50">
        <v>0</v>
      </c>
      <c r="H74" s="50">
        <v>0</v>
      </c>
      <c r="I74" s="50">
        <v>26749.44</v>
      </c>
      <c r="J74" s="50">
        <v>0</v>
      </c>
    </row>
    <row r="75" spans="1:10" ht="24" customHeight="1">
      <c r="A75" s="46"/>
      <c r="B75" s="46"/>
      <c r="C75" s="46"/>
      <c r="D75" s="49" t="s">
        <v>96</v>
      </c>
      <c r="E75" s="50">
        <f>F75+J75</f>
        <v>35151.84</v>
      </c>
      <c r="F75" s="50">
        <f>G75+H75+I75</f>
        <v>35151.84</v>
      </c>
      <c r="G75" s="50">
        <v>0</v>
      </c>
      <c r="H75" s="50">
        <v>0</v>
      </c>
      <c r="I75" s="50">
        <v>35151.84</v>
      </c>
      <c r="J75" s="50">
        <v>0</v>
      </c>
    </row>
  </sheetData>
  <sheetProtection/>
  <mergeCells count="6">
    <mergeCell ref="A2:J2"/>
    <mergeCell ref="A4:C4"/>
    <mergeCell ref="F4:I4"/>
    <mergeCell ref="D4:D5"/>
    <mergeCell ref="E4:E5"/>
    <mergeCell ref="J4:J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7"/>
  <sheetViews>
    <sheetView workbookViewId="0" topLeftCell="A1">
      <pane xSplit="4" ySplit="7" topLeftCell="G68" activePane="bottomRight" state="frozen"/>
      <selection pane="bottomRight" activeCell="I81" sqref="I81"/>
    </sheetView>
  </sheetViews>
  <sheetFormatPr defaultColWidth="9.140625" defaultRowHeight="14.25" customHeight="1"/>
  <cols>
    <col min="1" max="1" width="5.28125" style="33" customWidth="1"/>
    <col min="2" max="3" width="4.57421875" style="33" customWidth="1"/>
    <col min="4" max="4" width="38.421875" style="34" customWidth="1"/>
    <col min="5" max="6" width="12.28125" style="33" customWidth="1"/>
    <col min="7" max="8" width="11.421875" style="33" customWidth="1"/>
    <col min="9" max="10" width="10.8515625" style="33" customWidth="1"/>
    <col min="11" max="20" width="11.421875" style="33" customWidth="1"/>
    <col min="21" max="21" width="12.28125" style="33" customWidth="1"/>
    <col min="22" max="30" width="11.421875" style="33" customWidth="1"/>
    <col min="31" max="16384" width="9.140625" style="33" customWidth="1"/>
  </cols>
  <sheetData>
    <row r="1" spans="1:30" ht="12">
      <c r="A1" s="12"/>
      <c r="B1" s="12"/>
      <c r="C1" s="12"/>
      <c r="D1" s="35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30" t="s">
        <v>121</v>
      </c>
    </row>
    <row r="2" spans="1:30" ht="35.25" customHeight="1">
      <c r="A2" s="36" t="s">
        <v>122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12"/>
      <c r="W2" s="12"/>
      <c r="X2" s="12"/>
      <c r="Y2" s="12"/>
      <c r="Z2" s="12"/>
      <c r="AA2" s="12"/>
      <c r="AB2" s="12"/>
      <c r="AC2" s="12"/>
      <c r="AD2" s="12"/>
    </row>
    <row r="3" spans="1:30" ht="20.25" customHeight="1">
      <c r="A3" s="37"/>
      <c r="B3" s="37"/>
      <c r="C3" s="37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42" t="s">
        <v>123</v>
      </c>
    </row>
    <row r="4" spans="1:30" ht="20.25" customHeight="1">
      <c r="A4" s="25" t="s">
        <v>124</v>
      </c>
      <c r="B4" s="25"/>
      <c r="C4" s="25"/>
      <c r="D4" s="39" t="s">
        <v>125</v>
      </c>
      <c r="E4" s="25" t="s">
        <v>67</v>
      </c>
      <c r="F4" s="25" t="s">
        <v>74</v>
      </c>
      <c r="G4" s="25"/>
      <c r="H4" s="25"/>
      <c r="I4" s="25"/>
      <c r="J4" s="25"/>
      <c r="K4" s="25"/>
      <c r="L4" s="25"/>
      <c r="M4" s="25"/>
      <c r="N4" s="28"/>
      <c r="O4" s="27" t="s">
        <v>76</v>
      </c>
      <c r="P4" s="25"/>
      <c r="Q4" s="25"/>
      <c r="R4" s="25"/>
      <c r="S4" s="25"/>
      <c r="T4" s="25"/>
      <c r="U4" s="25"/>
      <c r="V4" s="25"/>
      <c r="W4" s="25"/>
      <c r="X4" s="25" t="s">
        <v>75</v>
      </c>
      <c r="Y4" s="25"/>
      <c r="Z4" s="25"/>
      <c r="AA4" s="25"/>
      <c r="AB4" s="25"/>
      <c r="AC4" s="25"/>
      <c r="AD4" s="28"/>
    </row>
    <row r="5" spans="1:30" ht="20.25" customHeight="1">
      <c r="A5" s="25" t="s">
        <v>70</v>
      </c>
      <c r="B5" s="25" t="s">
        <v>71</v>
      </c>
      <c r="C5" s="25" t="s">
        <v>72</v>
      </c>
      <c r="D5" s="39"/>
      <c r="E5" s="25"/>
      <c r="F5" s="25" t="s">
        <v>67</v>
      </c>
      <c r="G5" s="25" t="s">
        <v>126</v>
      </c>
      <c r="H5" s="25"/>
      <c r="I5" s="25"/>
      <c r="J5" s="25"/>
      <c r="K5" s="25"/>
      <c r="L5" s="25"/>
      <c r="M5" s="25"/>
      <c r="N5" s="25" t="s">
        <v>127</v>
      </c>
      <c r="O5" s="25" t="s">
        <v>67</v>
      </c>
      <c r="P5" s="25" t="s">
        <v>128</v>
      </c>
      <c r="Q5" s="25" t="s">
        <v>129</v>
      </c>
      <c r="R5" s="25" t="s">
        <v>130</v>
      </c>
      <c r="S5" s="25" t="s">
        <v>131</v>
      </c>
      <c r="T5" s="25" t="s">
        <v>132</v>
      </c>
      <c r="U5" s="25" t="s">
        <v>133</v>
      </c>
      <c r="V5" s="25" t="s">
        <v>134</v>
      </c>
      <c r="W5" s="25" t="s">
        <v>135</v>
      </c>
      <c r="X5" s="25" t="s">
        <v>67</v>
      </c>
      <c r="Y5" s="25" t="s">
        <v>136</v>
      </c>
      <c r="Z5" s="25" t="s">
        <v>137</v>
      </c>
      <c r="AA5" s="25" t="s">
        <v>138</v>
      </c>
      <c r="AB5" s="25" t="s">
        <v>139</v>
      </c>
      <c r="AC5" s="25" t="s">
        <v>140</v>
      </c>
      <c r="AD5" s="25" t="s">
        <v>141</v>
      </c>
    </row>
    <row r="6" spans="1:30" ht="25.5" customHeight="1">
      <c r="A6" s="25"/>
      <c r="B6" s="25"/>
      <c r="C6" s="25"/>
      <c r="D6" s="39"/>
      <c r="E6" s="25"/>
      <c r="F6" s="25"/>
      <c r="G6" s="25" t="s">
        <v>73</v>
      </c>
      <c r="H6" s="25" t="s">
        <v>142</v>
      </c>
      <c r="I6" s="25" t="s">
        <v>143</v>
      </c>
      <c r="J6" s="25" t="s">
        <v>144</v>
      </c>
      <c r="K6" s="25" t="s">
        <v>145</v>
      </c>
      <c r="L6" s="25" t="s">
        <v>146</v>
      </c>
      <c r="M6" s="25" t="s">
        <v>147</v>
      </c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</row>
    <row r="7" spans="1:30" ht="23.25" customHeight="1">
      <c r="A7" s="27" t="s">
        <v>148</v>
      </c>
      <c r="B7" s="27" t="s">
        <v>148</v>
      </c>
      <c r="C7" s="27" t="s">
        <v>148</v>
      </c>
      <c r="D7" s="40" t="s">
        <v>148</v>
      </c>
      <c r="E7" s="27">
        <v>1</v>
      </c>
      <c r="F7" s="27">
        <v>2</v>
      </c>
      <c r="G7" s="27">
        <v>3</v>
      </c>
      <c r="H7" s="27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  <c r="N7" s="27">
        <v>10</v>
      </c>
      <c r="O7" s="27">
        <v>11</v>
      </c>
      <c r="P7" s="27">
        <v>12</v>
      </c>
      <c r="Q7" s="27">
        <v>13</v>
      </c>
      <c r="R7" s="27">
        <v>14</v>
      </c>
      <c r="S7" s="27">
        <v>15</v>
      </c>
      <c r="T7" s="27">
        <v>16</v>
      </c>
      <c r="U7" s="27">
        <v>17</v>
      </c>
      <c r="V7" s="27">
        <v>18</v>
      </c>
      <c r="W7" s="27">
        <v>19</v>
      </c>
      <c r="X7" s="25">
        <v>20</v>
      </c>
      <c r="Y7" s="25">
        <v>21</v>
      </c>
      <c r="Z7" s="25">
        <v>22</v>
      </c>
      <c r="AA7" s="25">
        <v>23</v>
      </c>
      <c r="AB7" s="25">
        <v>24</v>
      </c>
      <c r="AC7" s="25">
        <v>25</v>
      </c>
      <c r="AD7" s="25">
        <v>26</v>
      </c>
    </row>
    <row r="8" spans="1:30" ht="24.75" customHeight="1">
      <c r="A8" s="41"/>
      <c r="B8" s="41"/>
      <c r="C8" s="41"/>
      <c r="D8" s="18" t="s">
        <v>67</v>
      </c>
      <c r="E8" s="8">
        <f>F8+O8+X8</f>
        <v>3907364.8299999996</v>
      </c>
      <c r="F8" s="8">
        <f>G8+N8</f>
        <v>2392599.09</v>
      </c>
      <c r="G8" s="8">
        <f>SUM(H8:M8)</f>
        <v>2392599.09</v>
      </c>
      <c r="H8" s="8">
        <f aca="true" t="shared" si="0" ref="H8:N8">H9+H21+H44+H60+H65+H70</f>
        <v>1661376</v>
      </c>
      <c r="I8" s="8">
        <f t="shared" si="0"/>
        <v>252000</v>
      </c>
      <c r="J8" s="8">
        <f t="shared" si="0"/>
        <v>59940</v>
      </c>
      <c r="K8" s="8">
        <f t="shared" si="0"/>
        <v>0</v>
      </c>
      <c r="L8" s="8">
        <f t="shared" si="0"/>
        <v>44293</v>
      </c>
      <c r="M8" s="8">
        <f t="shared" si="0"/>
        <v>374990.0900000001</v>
      </c>
      <c r="N8" s="8">
        <f t="shared" si="0"/>
        <v>0</v>
      </c>
      <c r="O8" s="8">
        <f>SUM(P8:W8)</f>
        <v>1203646.92</v>
      </c>
      <c r="P8" s="8">
        <f aca="true" t="shared" si="1" ref="P8:W8">P9+P21+P44+P60+P65+P70</f>
        <v>834913.44</v>
      </c>
      <c r="Q8" s="8">
        <f t="shared" si="1"/>
        <v>120000</v>
      </c>
      <c r="R8" s="8">
        <f t="shared" si="1"/>
        <v>0</v>
      </c>
      <c r="S8" s="8">
        <f t="shared" si="1"/>
        <v>240</v>
      </c>
      <c r="T8" s="8">
        <f t="shared" si="1"/>
        <v>11666.76</v>
      </c>
      <c r="U8" s="8">
        <f t="shared" si="1"/>
        <v>0</v>
      </c>
      <c r="V8" s="8">
        <f t="shared" si="1"/>
        <v>236826.72</v>
      </c>
      <c r="W8" s="8">
        <f t="shared" si="1"/>
        <v>0</v>
      </c>
      <c r="X8" s="8">
        <f>SUM(Y8:AD8)</f>
        <v>311118.82</v>
      </c>
      <c r="Y8" s="8">
        <f aca="true" t="shared" si="2" ref="Y8:AD8">Y9+Y21+Y44+Y60+Y65+Y70</f>
        <v>168000</v>
      </c>
      <c r="Z8" s="8">
        <f t="shared" si="2"/>
        <v>80000</v>
      </c>
      <c r="AA8" s="8">
        <f t="shared" si="2"/>
        <v>16547.699999999997</v>
      </c>
      <c r="AB8" s="8">
        <f t="shared" si="2"/>
        <v>34431.119999999995</v>
      </c>
      <c r="AC8" s="8">
        <f t="shared" si="2"/>
        <v>12140</v>
      </c>
      <c r="AD8" s="8">
        <f t="shared" si="2"/>
        <v>0</v>
      </c>
    </row>
    <row r="9" spans="1:30" ht="24.75" customHeight="1">
      <c r="A9" s="28" t="s">
        <v>77</v>
      </c>
      <c r="B9" s="28"/>
      <c r="C9" s="28"/>
      <c r="D9" s="18" t="s">
        <v>78</v>
      </c>
      <c r="E9" s="8">
        <f aca="true" t="shared" si="3" ref="E9:E52">F9+O9+X9</f>
        <v>1962409.08</v>
      </c>
      <c r="F9" s="8">
        <f aca="true" t="shared" si="4" ref="F9:F72">G9+N9</f>
        <v>1717686</v>
      </c>
      <c r="G9" s="8">
        <f aca="true" t="shared" si="5" ref="G9:G72">SUM(H9:M9)</f>
        <v>1717686</v>
      </c>
      <c r="H9" s="8">
        <f>H10</f>
        <v>1404444</v>
      </c>
      <c r="I9" s="8">
        <f aca="true" t="shared" si="6" ref="I9:AD9">I10</f>
        <v>216000</v>
      </c>
      <c r="J9" s="8">
        <f t="shared" si="6"/>
        <v>59940</v>
      </c>
      <c r="K9" s="8">
        <f t="shared" si="6"/>
        <v>0</v>
      </c>
      <c r="L9" s="8">
        <f t="shared" si="6"/>
        <v>37302</v>
      </c>
      <c r="M9" s="8">
        <f t="shared" si="6"/>
        <v>0</v>
      </c>
      <c r="N9" s="8">
        <f t="shared" si="6"/>
        <v>0</v>
      </c>
      <c r="O9" s="8">
        <f aca="true" t="shared" si="7" ref="O9:O72">SUM(P9:W9)</f>
        <v>240</v>
      </c>
      <c r="P9" s="8">
        <f t="shared" si="6"/>
        <v>0</v>
      </c>
      <c r="Q9" s="8">
        <f t="shared" si="6"/>
        <v>0</v>
      </c>
      <c r="R9" s="8">
        <f t="shared" si="6"/>
        <v>0</v>
      </c>
      <c r="S9" s="8">
        <f t="shared" si="6"/>
        <v>240</v>
      </c>
      <c r="T9" s="8">
        <f t="shared" si="6"/>
        <v>0</v>
      </c>
      <c r="U9" s="8">
        <f t="shared" si="6"/>
        <v>0</v>
      </c>
      <c r="V9" s="8">
        <f t="shared" si="6"/>
        <v>0</v>
      </c>
      <c r="W9" s="8">
        <f t="shared" si="6"/>
        <v>0</v>
      </c>
      <c r="X9" s="8">
        <f aca="true" t="shared" si="8" ref="X9:X72">SUM(Y9:AD9)</f>
        <v>244483.08000000002</v>
      </c>
      <c r="Y9" s="8">
        <f t="shared" si="6"/>
        <v>144000</v>
      </c>
      <c r="Z9" s="8">
        <f t="shared" si="6"/>
        <v>60000</v>
      </c>
      <c r="AA9" s="8">
        <f t="shared" si="6"/>
        <v>11190.599999999999</v>
      </c>
      <c r="AB9" s="8">
        <f t="shared" si="6"/>
        <v>29292.479999999996</v>
      </c>
      <c r="AC9" s="8">
        <f t="shared" si="6"/>
        <v>0</v>
      </c>
      <c r="AD9" s="8">
        <f t="shared" si="6"/>
        <v>0</v>
      </c>
    </row>
    <row r="10" spans="1:30" ht="24.75" customHeight="1">
      <c r="A10" s="28"/>
      <c r="B10" s="28" t="s">
        <v>79</v>
      </c>
      <c r="C10" s="28"/>
      <c r="D10" s="18" t="s">
        <v>80</v>
      </c>
      <c r="E10" s="8">
        <f t="shared" si="3"/>
        <v>1962409.08</v>
      </c>
      <c r="F10" s="8">
        <f t="shared" si="4"/>
        <v>1717686</v>
      </c>
      <c r="G10" s="8">
        <f t="shared" si="5"/>
        <v>1717686</v>
      </c>
      <c r="H10" s="8">
        <f>H11+H14+H17</f>
        <v>1404444</v>
      </c>
      <c r="I10" s="8">
        <f aca="true" t="shared" si="9" ref="I10:AD10">I11+I14+I17</f>
        <v>216000</v>
      </c>
      <c r="J10" s="8">
        <f t="shared" si="9"/>
        <v>59940</v>
      </c>
      <c r="K10" s="8">
        <f t="shared" si="9"/>
        <v>0</v>
      </c>
      <c r="L10" s="8">
        <f t="shared" si="9"/>
        <v>37302</v>
      </c>
      <c r="M10" s="8">
        <f t="shared" si="9"/>
        <v>0</v>
      </c>
      <c r="N10" s="8">
        <f t="shared" si="9"/>
        <v>0</v>
      </c>
      <c r="O10" s="8">
        <f t="shared" si="7"/>
        <v>240</v>
      </c>
      <c r="P10" s="8">
        <f t="shared" si="9"/>
        <v>0</v>
      </c>
      <c r="Q10" s="8">
        <f t="shared" si="9"/>
        <v>0</v>
      </c>
      <c r="R10" s="8">
        <f t="shared" si="9"/>
        <v>0</v>
      </c>
      <c r="S10" s="8">
        <f t="shared" si="9"/>
        <v>240</v>
      </c>
      <c r="T10" s="8">
        <f t="shared" si="9"/>
        <v>0</v>
      </c>
      <c r="U10" s="8">
        <f t="shared" si="9"/>
        <v>0</v>
      </c>
      <c r="V10" s="8">
        <f t="shared" si="9"/>
        <v>0</v>
      </c>
      <c r="W10" s="8">
        <f t="shared" si="9"/>
        <v>0</v>
      </c>
      <c r="X10" s="8">
        <f t="shared" si="8"/>
        <v>244483.08000000002</v>
      </c>
      <c r="Y10" s="8">
        <f t="shared" si="9"/>
        <v>144000</v>
      </c>
      <c r="Z10" s="8">
        <f t="shared" si="9"/>
        <v>60000</v>
      </c>
      <c r="AA10" s="8">
        <f t="shared" si="9"/>
        <v>11190.599999999999</v>
      </c>
      <c r="AB10" s="8">
        <f t="shared" si="9"/>
        <v>29292.479999999996</v>
      </c>
      <c r="AC10" s="8">
        <f t="shared" si="9"/>
        <v>0</v>
      </c>
      <c r="AD10" s="8">
        <f t="shared" si="9"/>
        <v>0</v>
      </c>
    </row>
    <row r="11" spans="1:30" ht="24.75" customHeight="1">
      <c r="A11" s="28"/>
      <c r="B11" s="28"/>
      <c r="C11" s="28" t="s">
        <v>81</v>
      </c>
      <c r="D11" s="18" t="s">
        <v>82</v>
      </c>
      <c r="E11" s="8">
        <f t="shared" si="3"/>
        <v>1560442.24</v>
      </c>
      <c r="F11" s="8">
        <f t="shared" si="4"/>
        <v>1356108</v>
      </c>
      <c r="G11" s="8">
        <f t="shared" si="5"/>
        <v>1356108</v>
      </c>
      <c r="H11" s="8">
        <v>1157712</v>
      </c>
      <c r="I11" s="8">
        <v>168000</v>
      </c>
      <c r="J11" s="8">
        <v>0</v>
      </c>
      <c r="K11" s="8">
        <v>0</v>
      </c>
      <c r="L11" s="8">
        <v>30396</v>
      </c>
      <c r="M11" s="8">
        <v>0</v>
      </c>
      <c r="N11" s="8">
        <v>0</v>
      </c>
      <c r="O11" s="8">
        <f t="shared" si="7"/>
        <v>60</v>
      </c>
      <c r="P11" s="8">
        <v>0</v>
      </c>
      <c r="Q11" s="8">
        <v>0</v>
      </c>
      <c r="R11" s="8">
        <v>0</v>
      </c>
      <c r="S11" s="8">
        <v>60</v>
      </c>
      <c r="T11" s="8">
        <v>0</v>
      </c>
      <c r="U11" s="8">
        <v>0</v>
      </c>
      <c r="V11" s="8">
        <v>0</v>
      </c>
      <c r="W11" s="8">
        <v>0</v>
      </c>
      <c r="X11" s="8">
        <f t="shared" si="8"/>
        <v>204274.24</v>
      </c>
      <c r="Y11" s="8">
        <v>112000</v>
      </c>
      <c r="Z11" s="8">
        <v>60000</v>
      </c>
      <c r="AA11" s="8">
        <v>9118.8</v>
      </c>
      <c r="AB11" s="8">
        <v>23155.44</v>
      </c>
      <c r="AC11" s="8">
        <v>0</v>
      </c>
      <c r="AD11" s="8">
        <v>0</v>
      </c>
    </row>
    <row r="12" spans="1:30" ht="24.75" customHeight="1">
      <c r="A12" s="28"/>
      <c r="B12" s="28"/>
      <c r="C12" s="28"/>
      <c r="D12" s="18" t="s">
        <v>83</v>
      </c>
      <c r="E12" s="8">
        <f t="shared" si="3"/>
        <v>1560442.24</v>
      </c>
      <c r="F12" s="8">
        <f t="shared" si="4"/>
        <v>1356108</v>
      </c>
      <c r="G12" s="8">
        <f t="shared" si="5"/>
        <v>1356108</v>
      </c>
      <c r="H12" s="8">
        <v>1157712</v>
      </c>
      <c r="I12" s="8">
        <v>168000</v>
      </c>
      <c r="J12" s="8">
        <v>0</v>
      </c>
      <c r="K12" s="8">
        <v>0</v>
      </c>
      <c r="L12" s="8">
        <v>30396</v>
      </c>
      <c r="M12" s="8">
        <v>0</v>
      </c>
      <c r="N12" s="8">
        <v>0</v>
      </c>
      <c r="O12" s="8">
        <f t="shared" si="7"/>
        <v>60</v>
      </c>
      <c r="P12" s="8">
        <v>0</v>
      </c>
      <c r="Q12" s="8">
        <v>0</v>
      </c>
      <c r="R12" s="8">
        <v>0</v>
      </c>
      <c r="S12" s="8">
        <v>60</v>
      </c>
      <c r="T12" s="8">
        <v>0</v>
      </c>
      <c r="U12" s="8">
        <v>0</v>
      </c>
      <c r="V12" s="8">
        <v>0</v>
      </c>
      <c r="W12" s="8">
        <v>0</v>
      </c>
      <c r="X12" s="8">
        <f t="shared" si="8"/>
        <v>204274.24</v>
      </c>
      <c r="Y12" s="8">
        <v>112000</v>
      </c>
      <c r="Z12" s="8">
        <v>60000</v>
      </c>
      <c r="AA12" s="8">
        <v>9118.8</v>
      </c>
      <c r="AB12" s="8">
        <v>23155.44</v>
      </c>
      <c r="AC12" s="8">
        <v>0</v>
      </c>
      <c r="AD12" s="8">
        <v>0</v>
      </c>
    </row>
    <row r="13" spans="1:30" ht="24.75" customHeight="1">
      <c r="A13" s="28"/>
      <c r="B13" s="28"/>
      <c r="C13" s="28"/>
      <c r="D13" s="18" t="s">
        <v>84</v>
      </c>
      <c r="E13" s="8">
        <f t="shared" si="3"/>
        <v>1560442.24</v>
      </c>
      <c r="F13" s="8">
        <f t="shared" si="4"/>
        <v>1356108</v>
      </c>
      <c r="G13" s="8">
        <f t="shared" si="5"/>
        <v>1356108</v>
      </c>
      <c r="H13" s="8">
        <v>1157712</v>
      </c>
      <c r="I13" s="8">
        <v>168000</v>
      </c>
      <c r="J13" s="8">
        <v>0</v>
      </c>
      <c r="K13" s="8">
        <v>0</v>
      </c>
      <c r="L13" s="8">
        <v>30396</v>
      </c>
      <c r="M13" s="8">
        <v>0</v>
      </c>
      <c r="N13" s="8">
        <v>0</v>
      </c>
      <c r="O13" s="8">
        <f t="shared" si="7"/>
        <v>60</v>
      </c>
      <c r="P13" s="8">
        <v>0</v>
      </c>
      <c r="Q13" s="8">
        <v>0</v>
      </c>
      <c r="R13" s="8">
        <v>0</v>
      </c>
      <c r="S13" s="8">
        <v>60</v>
      </c>
      <c r="T13" s="8">
        <v>0</v>
      </c>
      <c r="U13" s="8">
        <v>0</v>
      </c>
      <c r="V13" s="8">
        <v>0</v>
      </c>
      <c r="W13" s="8">
        <v>0</v>
      </c>
      <c r="X13" s="8">
        <f t="shared" si="8"/>
        <v>204274.24</v>
      </c>
      <c r="Y13" s="8">
        <v>112000</v>
      </c>
      <c r="Z13" s="8">
        <v>60000</v>
      </c>
      <c r="AA13" s="8">
        <v>9118.8</v>
      </c>
      <c r="AB13" s="8">
        <v>23155.44</v>
      </c>
      <c r="AC13" s="8">
        <v>0</v>
      </c>
      <c r="AD13" s="8">
        <v>0</v>
      </c>
    </row>
    <row r="14" spans="1:30" ht="24.75" customHeight="1">
      <c r="A14" s="28"/>
      <c r="B14" s="28"/>
      <c r="C14" s="28" t="s">
        <v>85</v>
      </c>
      <c r="D14" s="18" t="s">
        <v>86</v>
      </c>
      <c r="E14" s="8">
        <f t="shared" si="3"/>
        <v>149501.3</v>
      </c>
      <c r="F14" s="8">
        <f t="shared" si="4"/>
        <v>134345</v>
      </c>
      <c r="G14" s="8">
        <f t="shared" si="5"/>
        <v>134345</v>
      </c>
      <c r="H14" s="8">
        <v>93480</v>
      </c>
      <c r="I14" s="8">
        <v>18000</v>
      </c>
      <c r="J14" s="8">
        <v>20340</v>
      </c>
      <c r="K14" s="8">
        <v>0</v>
      </c>
      <c r="L14" s="8">
        <v>2525</v>
      </c>
      <c r="M14" s="8">
        <v>0</v>
      </c>
      <c r="N14" s="8">
        <v>0</v>
      </c>
      <c r="O14" s="8">
        <f t="shared" si="7"/>
        <v>120</v>
      </c>
      <c r="P14" s="8">
        <v>0</v>
      </c>
      <c r="Q14" s="8">
        <v>0</v>
      </c>
      <c r="R14" s="8">
        <v>0</v>
      </c>
      <c r="S14" s="8">
        <v>120</v>
      </c>
      <c r="T14" s="8">
        <v>0</v>
      </c>
      <c r="U14" s="8">
        <v>0</v>
      </c>
      <c r="V14" s="8">
        <v>0</v>
      </c>
      <c r="W14" s="8">
        <v>0</v>
      </c>
      <c r="X14" s="8">
        <f t="shared" si="8"/>
        <v>15036.3</v>
      </c>
      <c r="Y14" s="8">
        <v>12000</v>
      </c>
      <c r="Z14" s="8">
        <v>0</v>
      </c>
      <c r="AA14" s="8">
        <v>757.5</v>
      </c>
      <c r="AB14" s="8">
        <v>2278.8</v>
      </c>
      <c r="AC14" s="8">
        <v>0</v>
      </c>
      <c r="AD14" s="8">
        <v>0</v>
      </c>
    </row>
    <row r="15" spans="1:30" ht="24.75" customHeight="1">
      <c r="A15" s="28"/>
      <c r="B15" s="28"/>
      <c r="C15" s="28"/>
      <c r="D15" s="18" t="s">
        <v>83</v>
      </c>
      <c r="E15" s="8">
        <f t="shared" si="3"/>
        <v>149501.3</v>
      </c>
      <c r="F15" s="8">
        <f t="shared" si="4"/>
        <v>134345</v>
      </c>
      <c r="G15" s="8">
        <f t="shared" si="5"/>
        <v>134345</v>
      </c>
      <c r="H15" s="8">
        <v>93480</v>
      </c>
      <c r="I15" s="8">
        <v>18000</v>
      </c>
      <c r="J15" s="8">
        <v>20340</v>
      </c>
      <c r="K15" s="8">
        <v>0</v>
      </c>
      <c r="L15" s="8">
        <v>2525</v>
      </c>
      <c r="M15" s="8">
        <v>0</v>
      </c>
      <c r="N15" s="8">
        <v>0</v>
      </c>
      <c r="O15" s="8">
        <f t="shared" si="7"/>
        <v>120</v>
      </c>
      <c r="P15" s="8">
        <v>0</v>
      </c>
      <c r="Q15" s="8">
        <v>0</v>
      </c>
      <c r="R15" s="8">
        <v>0</v>
      </c>
      <c r="S15" s="8">
        <v>120</v>
      </c>
      <c r="T15" s="8">
        <v>0</v>
      </c>
      <c r="U15" s="8">
        <v>0</v>
      </c>
      <c r="V15" s="8">
        <v>0</v>
      </c>
      <c r="W15" s="8">
        <v>0</v>
      </c>
      <c r="X15" s="8">
        <f t="shared" si="8"/>
        <v>15036.3</v>
      </c>
      <c r="Y15" s="8">
        <v>12000</v>
      </c>
      <c r="Z15" s="8">
        <v>0</v>
      </c>
      <c r="AA15" s="8">
        <v>757.5</v>
      </c>
      <c r="AB15" s="8">
        <v>2278.8</v>
      </c>
      <c r="AC15" s="8">
        <v>0</v>
      </c>
      <c r="AD15" s="8">
        <v>0</v>
      </c>
    </row>
    <row r="16" spans="1:30" ht="24.75" customHeight="1">
      <c r="A16" s="28"/>
      <c r="B16" s="28"/>
      <c r="C16" s="28"/>
      <c r="D16" s="18" t="s">
        <v>87</v>
      </c>
      <c r="E16" s="8">
        <f t="shared" si="3"/>
        <v>149501.3</v>
      </c>
      <c r="F16" s="8">
        <f t="shared" si="4"/>
        <v>134345</v>
      </c>
      <c r="G16" s="8">
        <f t="shared" si="5"/>
        <v>134345</v>
      </c>
      <c r="H16" s="8">
        <v>93480</v>
      </c>
      <c r="I16" s="8">
        <v>18000</v>
      </c>
      <c r="J16" s="8">
        <v>20340</v>
      </c>
      <c r="K16" s="8">
        <v>0</v>
      </c>
      <c r="L16" s="8">
        <v>2525</v>
      </c>
      <c r="M16" s="8">
        <v>0</v>
      </c>
      <c r="N16" s="8">
        <v>0</v>
      </c>
      <c r="O16" s="8">
        <f t="shared" si="7"/>
        <v>120</v>
      </c>
      <c r="P16" s="8">
        <v>0</v>
      </c>
      <c r="Q16" s="8">
        <v>0</v>
      </c>
      <c r="R16" s="8">
        <v>0</v>
      </c>
      <c r="S16" s="8">
        <v>120</v>
      </c>
      <c r="T16" s="8">
        <v>0</v>
      </c>
      <c r="U16" s="8">
        <v>0</v>
      </c>
      <c r="V16" s="8">
        <v>0</v>
      </c>
      <c r="W16" s="8">
        <v>0</v>
      </c>
      <c r="X16" s="8">
        <f t="shared" si="8"/>
        <v>15036.3</v>
      </c>
      <c r="Y16" s="8">
        <v>12000</v>
      </c>
      <c r="Z16" s="8">
        <v>0</v>
      </c>
      <c r="AA16" s="8">
        <v>757.5</v>
      </c>
      <c r="AB16" s="8">
        <v>2278.8</v>
      </c>
      <c r="AC16" s="8">
        <v>0</v>
      </c>
      <c r="AD16" s="8">
        <v>0</v>
      </c>
    </row>
    <row r="17" spans="1:30" ht="24.75" customHeight="1">
      <c r="A17" s="28"/>
      <c r="B17" s="28"/>
      <c r="C17" s="28" t="s">
        <v>88</v>
      </c>
      <c r="D17" s="18" t="s">
        <v>89</v>
      </c>
      <c r="E17" s="8">
        <f t="shared" si="3"/>
        <v>252465.54</v>
      </c>
      <c r="F17" s="8">
        <f t="shared" si="4"/>
        <v>227233</v>
      </c>
      <c r="G17" s="8">
        <f t="shared" si="5"/>
        <v>227233</v>
      </c>
      <c r="H17" s="8">
        <v>153252</v>
      </c>
      <c r="I17" s="8">
        <v>30000</v>
      </c>
      <c r="J17" s="8">
        <v>39600</v>
      </c>
      <c r="K17" s="8">
        <v>0</v>
      </c>
      <c r="L17" s="8">
        <v>4381</v>
      </c>
      <c r="M17" s="8">
        <v>0</v>
      </c>
      <c r="N17" s="8">
        <v>0</v>
      </c>
      <c r="O17" s="8">
        <f t="shared" si="7"/>
        <v>60</v>
      </c>
      <c r="P17" s="8">
        <v>0</v>
      </c>
      <c r="Q17" s="8">
        <v>0</v>
      </c>
      <c r="R17" s="8">
        <v>0</v>
      </c>
      <c r="S17" s="8">
        <v>60</v>
      </c>
      <c r="T17" s="8">
        <v>0</v>
      </c>
      <c r="U17" s="8">
        <v>0</v>
      </c>
      <c r="V17" s="8">
        <v>0</v>
      </c>
      <c r="W17" s="8">
        <v>0</v>
      </c>
      <c r="X17" s="8">
        <f t="shared" si="8"/>
        <v>25172.54</v>
      </c>
      <c r="Y17" s="8">
        <v>20000</v>
      </c>
      <c r="Z17" s="8">
        <v>0</v>
      </c>
      <c r="AA17" s="8">
        <v>1314.3</v>
      </c>
      <c r="AB17" s="8">
        <v>3858.24</v>
      </c>
      <c r="AC17" s="8">
        <v>0</v>
      </c>
      <c r="AD17" s="8">
        <v>0</v>
      </c>
    </row>
    <row r="18" spans="1:30" ht="24.75" customHeight="1">
      <c r="A18" s="28"/>
      <c r="B18" s="28"/>
      <c r="C18" s="28"/>
      <c r="D18" s="18" t="s">
        <v>83</v>
      </c>
      <c r="E18" s="8">
        <f t="shared" si="3"/>
        <v>252465.54</v>
      </c>
      <c r="F18" s="8">
        <f t="shared" si="4"/>
        <v>227233</v>
      </c>
      <c r="G18" s="8">
        <f t="shared" si="5"/>
        <v>227233</v>
      </c>
      <c r="H18" s="8">
        <v>153252</v>
      </c>
      <c r="I18" s="8">
        <v>30000</v>
      </c>
      <c r="J18" s="8">
        <v>39600</v>
      </c>
      <c r="K18" s="8">
        <v>0</v>
      </c>
      <c r="L18" s="8">
        <v>4381</v>
      </c>
      <c r="M18" s="8">
        <v>0</v>
      </c>
      <c r="N18" s="8">
        <v>0</v>
      </c>
      <c r="O18" s="8">
        <f t="shared" si="7"/>
        <v>60</v>
      </c>
      <c r="P18" s="8">
        <v>0</v>
      </c>
      <c r="Q18" s="8">
        <v>0</v>
      </c>
      <c r="R18" s="8">
        <v>0</v>
      </c>
      <c r="S18" s="8">
        <v>60</v>
      </c>
      <c r="T18" s="8">
        <v>0</v>
      </c>
      <c r="U18" s="8">
        <v>0</v>
      </c>
      <c r="V18" s="8">
        <v>0</v>
      </c>
      <c r="W18" s="8">
        <v>0</v>
      </c>
      <c r="X18" s="8">
        <f t="shared" si="8"/>
        <v>25172.54</v>
      </c>
      <c r="Y18" s="8">
        <v>20000</v>
      </c>
      <c r="Z18" s="8">
        <v>0</v>
      </c>
      <c r="AA18" s="8">
        <v>1314.3</v>
      </c>
      <c r="AB18" s="8">
        <v>3858.24</v>
      </c>
      <c r="AC18" s="8">
        <v>0</v>
      </c>
      <c r="AD18" s="8">
        <v>0</v>
      </c>
    </row>
    <row r="19" spans="1:30" ht="24.75" customHeight="1">
      <c r="A19" s="28"/>
      <c r="B19" s="28"/>
      <c r="C19" s="28"/>
      <c r="D19" s="18" t="s">
        <v>84</v>
      </c>
      <c r="E19" s="8">
        <f t="shared" si="3"/>
        <v>0</v>
      </c>
      <c r="F19" s="8">
        <f t="shared" si="4"/>
        <v>0</v>
      </c>
      <c r="G19" s="8">
        <f t="shared" si="5"/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f t="shared" si="7"/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f t="shared" si="8"/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</row>
    <row r="20" spans="1:30" ht="24.75" customHeight="1">
      <c r="A20" s="28"/>
      <c r="B20" s="28"/>
      <c r="C20" s="28"/>
      <c r="D20" s="18" t="s">
        <v>90</v>
      </c>
      <c r="E20" s="8">
        <f t="shared" si="3"/>
        <v>252465.54</v>
      </c>
      <c r="F20" s="8">
        <f t="shared" si="4"/>
        <v>227233</v>
      </c>
      <c r="G20" s="8">
        <f t="shared" si="5"/>
        <v>227233</v>
      </c>
      <c r="H20" s="8">
        <v>153252</v>
      </c>
      <c r="I20" s="8">
        <v>30000</v>
      </c>
      <c r="J20" s="8">
        <v>39600</v>
      </c>
      <c r="K20" s="8">
        <v>0</v>
      </c>
      <c r="L20" s="8">
        <v>4381</v>
      </c>
      <c r="M20" s="8">
        <v>0</v>
      </c>
      <c r="N20" s="8">
        <v>0</v>
      </c>
      <c r="O20" s="8">
        <f t="shared" si="7"/>
        <v>60</v>
      </c>
      <c r="P20" s="8">
        <v>0</v>
      </c>
      <c r="Q20" s="8">
        <v>0</v>
      </c>
      <c r="R20" s="8">
        <v>0</v>
      </c>
      <c r="S20" s="8">
        <v>60</v>
      </c>
      <c r="T20" s="8">
        <v>0</v>
      </c>
      <c r="U20" s="8">
        <v>0</v>
      </c>
      <c r="V20" s="8">
        <v>0</v>
      </c>
      <c r="W20" s="8">
        <v>0</v>
      </c>
      <c r="X20" s="8">
        <f t="shared" si="8"/>
        <v>25172.54</v>
      </c>
      <c r="Y20" s="8">
        <v>20000</v>
      </c>
      <c r="Z20" s="8">
        <v>0</v>
      </c>
      <c r="AA20" s="8">
        <v>1314.3</v>
      </c>
      <c r="AB20" s="8">
        <v>3858.24</v>
      </c>
      <c r="AC20" s="8">
        <v>0</v>
      </c>
      <c r="AD20" s="8">
        <v>0</v>
      </c>
    </row>
    <row r="21" spans="1:30" ht="24.75" customHeight="1">
      <c r="A21" s="28" t="s">
        <v>91</v>
      </c>
      <c r="B21" s="28"/>
      <c r="C21" s="28"/>
      <c r="D21" s="18" t="s">
        <v>92</v>
      </c>
      <c r="E21" s="8">
        <f t="shared" si="3"/>
        <v>1003581.02</v>
      </c>
      <c r="F21" s="8">
        <f t="shared" si="4"/>
        <v>21601.019999999997</v>
      </c>
      <c r="G21" s="8">
        <f t="shared" si="5"/>
        <v>21601.019999999997</v>
      </c>
      <c r="H21" s="8">
        <f aca="true" t="shared" si="10" ref="H21:N21">H22+H35</f>
        <v>0</v>
      </c>
      <c r="I21" s="8">
        <f t="shared" si="10"/>
        <v>0</v>
      </c>
      <c r="J21" s="8">
        <f t="shared" si="10"/>
        <v>0</v>
      </c>
      <c r="K21" s="8">
        <f t="shared" si="10"/>
        <v>0</v>
      </c>
      <c r="L21" s="8">
        <f t="shared" si="10"/>
        <v>0</v>
      </c>
      <c r="M21" s="8">
        <f t="shared" si="10"/>
        <v>21601.019999999997</v>
      </c>
      <c r="N21" s="8">
        <f t="shared" si="10"/>
        <v>0</v>
      </c>
      <c r="O21" s="8">
        <f t="shared" si="7"/>
        <v>966580.2</v>
      </c>
      <c r="P21" s="8">
        <f aca="true" t="shared" si="11" ref="P21:W21">P22+P35</f>
        <v>834913.44</v>
      </c>
      <c r="Q21" s="8">
        <f t="shared" si="11"/>
        <v>120000</v>
      </c>
      <c r="R21" s="8">
        <f t="shared" si="11"/>
        <v>0</v>
      </c>
      <c r="S21" s="8">
        <f t="shared" si="11"/>
        <v>0</v>
      </c>
      <c r="T21" s="8">
        <f t="shared" si="11"/>
        <v>11666.76</v>
      </c>
      <c r="U21" s="8">
        <f t="shared" si="11"/>
        <v>0</v>
      </c>
      <c r="V21" s="8">
        <f t="shared" si="11"/>
        <v>0</v>
      </c>
      <c r="W21" s="8">
        <f t="shared" si="11"/>
        <v>0</v>
      </c>
      <c r="X21" s="8">
        <f t="shared" si="8"/>
        <v>15399.8</v>
      </c>
      <c r="Y21" s="8">
        <f aca="true" t="shared" si="12" ref="Y21:AD21">Y22+Y35</f>
        <v>0</v>
      </c>
      <c r="Z21" s="8">
        <f t="shared" si="12"/>
        <v>0</v>
      </c>
      <c r="AA21" s="8">
        <f t="shared" si="12"/>
        <v>3259.8</v>
      </c>
      <c r="AB21" s="8">
        <f t="shared" si="12"/>
        <v>0</v>
      </c>
      <c r="AC21" s="8">
        <f t="shared" si="12"/>
        <v>12140</v>
      </c>
      <c r="AD21" s="8">
        <f t="shared" si="12"/>
        <v>0</v>
      </c>
    </row>
    <row r="22" spans="1:30" ht="24.75" customHeight="1">
      <c r="A22" s="28"/>
      <c r="B22" s="28" t="s">
        <v>93</v>
      </c>
      <c r="C22" s="28"/>
      <c r="D22" s="18" t="s">
        <v>94</v>
      </c>
      <c r="E22" s="8">
        <f t="shared" si="3"/>
        <v>21601.019999999997</v>
      </c>
      <c r="F22" s="8">
        <f t="shared" si="4"/>
        <v>21601.019999999997</v>
      </c>
      <c r="G22" s="8">
        <f t="shared" si="5"/>
        <v>21601.019999999997</v>
      </c>
      <c r="H22" s="8">
        <f>H23+H29</f>
        <v>0</v>
      </c>
      <c r="I22" s="8">
        <f aca="true" t="shared" si="13" ref="I22:AD22">I23+I29</f>
        <v>0</v>
      </c>
      <c r="J22" s="8">
        <f t="shared" si="13"/>
        <v>0</v>
      </c>
      <c r="K22" s="8">
        <f t="shared" si="13"/>
        <v>0</v>
      </c>
      <c r="L22" s="8">
        <f t="shared" si="13"/>
        <v>0</v>
      </c>
      <c r="M22" s="8">
        <f t="shared" si="13"/>
        <v>21601.019999999997</v>
      </c>
      <c r="N22" s="8">
        <f t="shared" si="13"/>
        <v>0</v>
      </c>
      <c r="O22" s="8">
        <f t="shared" si="7"/>
        <v>0</v>
      </c>
      <c r="P22" s="8">
        <f t="shared" si="13"/>
        <v>0</v>
      </c>
      <c r="Q22" s="8">
        <f t="shared" si="13"/>
        <v>0</v>
      </c>
      <c r="R22" s="8">
        <f t="shared" si="13"/>
        <v>0</v>
      </c>
      <c r="S22" s="8">
        <f t="shared" si="13"/>
        <v>0</v>
      </c>
      <c r="T22" s="8">
        <f t="shared" si="13"/>
        <v>0</v>
      </c>
      <c r="U22" s="8">
        <f t="shared" si="13"/>
        <v>0</v>
      </c>
      <c r="V22" s="8">
        <f t="shared" si="13"/>
        <v>0</v>
      </c>
      <c r="W22" s="8">
        <f t="shared" si="13"/>
        <v>0</v>
      </c>
      <c r="X22" s="8">
        <f t="shared" si="8"/>
        <v>0</v>
      </c>
      <c r="Y22" s="8">
        <f t="shared" si="13"/>
        <v>0</v>
      </c>
      <c r="Z22" s="8">
        <f t="shared" si="13"/>
        <v>0</v>
      </c>
      <c r="AA22" s="8">
        <f t="shared" si="13"/>
        <v>0</v>
      </c>
      <c r="AB22" s="8">
        <f t="shared" si="13"/>
        <v>0</v>
      </c>
      <c r="AC22" s="8">
        <f t="shared" si="13"/>
        <v>0</v>
      </c>
      <c r="AD22" s="8">
        <f t="shared" si="13"/>
        <v>0</v>
      </c>
    </row>
    <row r="23" spans="1:30" ht="24.75" customHeight="1">
      <c r="A23" s="28"/>
      <c r="B23" s="28"/>
      <c r="C23" s="28" t="s">
        <v>79</v>
      </c>
      <c r="D23" s="18" t="s">
        <v>95</v>
      </c>
      <c r="E23" s="8">
        <f t="shared" si="3"/>
        <v>8308.08</v>
      </c>
      <c r="F23" s="8">
        <f t="shared" si="4"/>
        <v>8308.08</v>
      </c>
      <c r="G23" s="8">
        <f t="shared" si="5"/>
        <v>8308.08</v>
      </c>
      <c r="H23" s="8">
        <f>H24</f>
        <v>0</v>
      </c>
      <c r="I23" s="8">
        <f aca="true" t="shared" si="14" ref="I23:AD23">I24</f>
        <v>0</v>
      </c>
      <c r="J23" s="8">
        <f t="shared" si="14"/>
        <v>0</v>
      </c>
      <c r="K23" s="8">
        <f t="shared" si="14"/>
        <v>0</v>
      </c>
      <c r="L23" s="8">
        <f t="shared" si="14"/>
        <v>0</v>
      </c>
      <c r="M23" s="8">
        <f t="shared" si="14"/>
        <v>8308.08</v>
      </c>
      <c r="N23" s="8">
        <f t="shared" si="14"/>
        <v>0</v>
      </c>
      <c r="O23" s="8">
        <f t="shared" si="7"/>
        <v>0</v>
      </c>
      <c r="P23" s="8">
        <f t="shared" si="14"/>
        <v>0</v>
      </c>
      <c r="Q23" s="8">
        <f t="shared" si="14"/>
        <v>0</v>
      </c>
      <c r="R23" s="8">
        <f t="shared" si="14"/>
        <v>0</v>
      </c>
      <c r="S23" s="8">
        <f t="shared" si="14"/>
        <v>0</v>
      </c>
      <c r="T23" s="8">
        <f t="shared" si="14"/>
        <v>0</v>
      </c>
      <c r="U23" s="8">
        <f t="shared" si="14"/>
        <v>0</v>
      </c>
      <c r="V23" s="8">
        <f t="shared" si="14"/>
        <v>0</v>
      </c>
      <c r="W23" s="8">
        <f t="shared" si="14"/>
        <v>0</v>
      </c>
      <c r="X23" s="8">
        <f t="shared" si="8"/>
        <v>0</v>
      </c>
      <c r="Y23" s="8">
        <f t="shared" si="14"/>
        <v>0</v>
      </c>
      <c r="Z23" s="8">
        <f t="shared" si="14"/>
        <v>0</v>
      </c>
      <c r="AA23" s="8">
        <f t="shared" si="14"/>
        <v>0</v>
      </c>
      <c r="AB23" s="8">
        <f t="shared" si="14"/>
        <v>0</v>
      </c>
      <c r="AC23" s="8">
        <f t="shared" si="14"/>
        <v>0</v>
      </c>
      <c r="AD23" s="8">
        <f t="shared" si="14"/>
        <v>0</v>
      </c>
    </row>
    <row r="24" spans="1:30" ht="24.75" customHeight="1">
      <c r="A24" s="28"/>
      <c r="B24" s="28"/>
      <c r="C24" s="28"/>
      <c r="D24" s="18" t="s">
        <v>83</v>
      </c>
      <c r="E24" s="8">
        <f t="shared" si="3"/>
        <v>8308.08</v>
      </c>
      <c r="F24" s="8">
        <f t="shared" si="4"/>
        <v>8308.08</v>
      </c>
      <c r="G24" s="8">
        <f t="shared" si="5"/>
        <v>8308.08</v>
      </c>
      <c r="H24" s="8">
        <f>SUM(H25:H28)</f>
        <v>0</v>
      </c>
      <c r="I24" s="8">
        <f aca="true" t="shared" si="15" ref="I24:AD24">SUM(I25:I28)</f>
        <v>0</v>
      </c>
      <c r="J24" s="8">
        <f t="shared" si="15"/>
        <v>0</v>
      </c>
      <c r="K24" s="8">
        <f t="shared" si="15"/>
        <v>0</v>
      </c>
      <c r="L24" s="8">
        <f t="shared" si="15"/>
        <v>0</v>
      </c>
      <c r="M24" s="8">
        <f t="shared" si="15"/>
        <v>8308.08</v>
      </c>
      <c r="N24" s="8">
        <f t="shared" si="15"/>
        <v>0</v>
      </c>
      <c r="O24" s="8">
        <f t="shared" si="7"/>
        <v>0</v>
      </c>
      <c r="P24" s="8">
        <f t="shared" si="15"/>
        <v>0</v>
      </c>
      <c r="Q24" s="8">
        <f t="shared" si="15"/>
        <v>0</v>
      </c>
      <c r="R24" s="8">
        <f t="shared" si="15"/>
        <v>0</v>
      </c>
      <c r="S24" s="8">
        <f t="shared" si="15"/>
        <v>0</v>
      </c>
      <c r="T24" s="8">
        <f t="shared" si="15"/>
        <v>0</v>
      </c>
      <c r="U24" s="8">
        <f t="shared" si="15"/>
        <v>0</v>
      </c>
      <c r="V24" s="8">
        <f t="shared" si="15"/>
        <v>0</v>
      </c>
      <c r="W24" s="8">
        <f t="shared" si="15"/>
        <v>0</v>
      </c>
      <c r="X24" s="8">
        <f t="shared" si="8"/>
        <v>0</v>
      </c>
      <c r="Y24" s="8">
        <f t="shared" si="15"/>
        <v>0</v>
      </c>
      <c r="Z24" s="8">
        <f t="shared" si="15"/>
        <v>0</v>
      </c>
      <c r="AA24" s="8">
        <f t="shared" si="15"/>
        <v>0</v>
      </c>
      <c r="AB24" s="8">
        <f t="shared" si="15"/>
        <v>0</v>
      </c>
      <c r="AC24" s="8">
        <f t="shared" si="15"/>
        <v>0</v>
      </c>
      <c r="AD24" s="8">
        <f t="shared" si="15"/>
        <v>0</v>
      </c>
    </row>
    <row r="25" spans="1:30" ht="24.75" customHeight="1">
      <c r="A25" s="28"/>
      <c r="B25" s="28"/>
      <c r="C25" s="28"/>
      <c r="D25" s="18" t="s">
        <v>84</v>
      </c>
      <c r="E25" s="8">
        <f t="shared" si="3"/>
        <v>5788.86</v>
      </c>
      <c r="F25" s="8">
        <f t="shared" si="4"/>
        <v>5788.86</v>
      </c>
      <c r="G25" s="8">
        <f t="shared" si="5"/>
        <v>5788.86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5788.86</v>
      </c>
      <c r="N25" s="8">
        <v>0</v>
      </c>
      <c r="O25" s="8">
        <f t="shared" si="7"/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f t="shared" si="8"/>
        <v>0</v>
      </c>
      <c r="Y25" s="8">
        <v>0</v>
      </c>
      <c r="Z25" s="8">
        <v>0</v>
      </c>
      <c r="AA25" s="8">
        <v>0</v>
      </c>
      <c r="AB25" s="8">
        <v>0</v>
      </c>
      <c r="AC25" s="8">
        <v>0</v>
      </c>
      <c r="AD25" s="8">
        <v>0</v>
      </c>
    </row>
    <row r="26" spans="1:30" ht="24.75" customHeight="1">
      <c r="A26" s="28"/>
      <c r="B26" s="28"/>
      <c r="C26" s="28"/>
      <c r="D26" s="18" t="s">
        <v>87</v>
      </c>
      <c r="E26" s="8">
        <f t="shared" si="3"/>
        <v>468</v>
      </c>
      <c r="F26" s="8">
        <f t="shared" si="4"/>
        <v>468</v>
      </c>
      <c r="G26" s="8">
        <f t="shared" si="5"/>
        <v>468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468</v>
      </c>
      <c r="N26" s="8">
        <v>0</v>
      </c>
      <c r="O26" s="8">
        <f t="shared" si="7"/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f t="shared" si="8"/>
        <v>0</v>
      </c>
      <c r="Y26" s="8">
        <v>0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</row>
    <row r="27" spans="1:30" ht="24.75" customHeight="1">
      <c r="A27" s="28"/>
      <c r="B27" s="28"/>
      <c r="C27" s="28"/>
      <c r="D27" s="18" t="s">
        <v>90</v>
      </c>
      <c r="E27" s="8">
        <f t="shared" si="3"/>
        <v>766.56</v>
      </c>
      <c r="F27" s="8">
        <f t="shared" si="4"/>
        <v>766.56</v>
      </c>
      <c r="G27" s="8">
        <f t="shared" si="5"/>
        <v>766.56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766.56</v>
      </c>
      <c r="N27" s="8">
        <v>0</v>
      </c>
      <c r="O27" s="8">
        <f t="shared" si="7"/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f t="shared" si="8"/>
        <v>0</v>
      </c>
      <c r="Y27" s="8">
        <v>0</v>
      </c>
      <c r="Z27" s="8">
        <v>0</v>
      </c>
      <c r="AA27" s="8">
        <v>0</v>
      </c>
      <c r="AB27" s="8">
        <v>0</v>
      </c>
      <c r="AC27" s="8">
        <v>0</v>
      </c>
      <c r="AD27" s="8">
        <v>0</v>
      </c>
    </row>
    <row r="28" spans="1:30" ht="24.75" customHeight="1">
      <c r="A28" s="28"/>
      <c r="B28" s="28"/>
      <c r="C28" s="28"/>
      <c r="D28" s="18" t="s">
        <v>149</v>
      </c>
      <c r="E28" s="8">
        <f t="shared" si="3"/>
        <v>1284.66</v>
      </c>
      <c r="F28" s="8">
        <f t="shared" si="4"/>
        <v>1284.66</v>
      </c>
      <c r="G28" s="8">
        <f t="shared" si="5"/>
        <v>1284.66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1284.66</v>
      </c>
      <c r="N28" s="8">
        <v>0</v>
      </c>
      <c r="O28" s="8">
        <f t="shared" si="7"/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f t="shared" si="8"/>
        <v>0</v>
      </c>
      <c r="Y28" s="8">
        <v>0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</row>
    <row r="29" spans="1:30" ht="24.75" customHeight="1">
      <c r="A29" s="28"/>
      <c r="B29" s="28"/>
      <c r="C29" s="28" t="s">
        <v>97</v>
      </c>
      <c r="D29" s="18" t="s">
        <v>98</v>
      </c>
      <c r="E29" s="8">
        <f t="shared" si="3"/>
        <v>13292.939999999999</v>
      </c>
      <c r="F29" s="8">
        <f t="shared" si="4"/>
        <v>13292.939999999999</v>
      </c>
      <c r="G29" s="8">
        <f t="shared" si="5"/>
        <v>13292.939999999999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f>M30</f>
        <v>13292.939999999999</v>
      </c>
      <c r="N29" s="8">
        <f aca="true" t="shared" si="16" ref="N29:AD29">N30</f>
        <v>0</v>
      </c>
      <c r="O29" s="8">
        <f t="shared" si="7"/>
        <v>0</v>
      </c>
      <c r="P29" s="8">
        <f t="shared" si="16"/>
        <v>0</v>
      </c>
      <c r="Q29" s="8">
        <f t="shared" si="16"/>
        <v>0</v>
      </c>
      <c r="R29" s="8">
        <f t="shared" si="16"/>
        <v>0</v>
      </c>
      <c r="S29" s="8">
        <f t="shared" si="16"/>
        <v>0</v>
      </c>
      <c r="T29" s="8">
        <f t="shared" si="16"/>
        <v>0</v>
      </c>
      <c r="U29" s="8">
        <f t="shared" si="16"/>
        <v>0</v>
      </c>
      <c r="V29" s="8">
        <f t="shared" si="16"/>
        <v>0</v>
      </c>
      <c r="W29" s="8">
        <f t="shared" si="16"/>
        <v>0</v>
      </c>
      <c r="X29" s="8">
        <f t="shared" si="8"/>
        <v>0</v>
      </c>
      <c r="Y29" s="8">
        <f t="shared" si="16"/>
        <v>0</v>
      </c>
      <c r="Z29" s="8">
        <f t="shared" si="16"/>
        <v>0</v>
      </c>
      <c r="AA29" s="8">
        <f t="shared" si="16"/>
        <v>0</v>
      </c>
      <c r="AB29" s="8">
        <f t="shared" si="16"/>
        <v>0</v>
      </c>
      <c r="AC29" s="8">
        <f t="shared" si="16"/>
        <v>0</v>
      </c>
      <c r="AD29" s="8">
        <f t="shared" si="16"/>
        <v>0</v>
      </c>
    </row>
    <row r="30" spans="1:30" ht="24.75" customHeight="1">
      <c r="A30" s="28"/>
      <c r="B30" s="28"/>
      <c r="C30" s="28"/>
      <c r="D30" s="18" t="s">
        <v>83</v>
      </c>
      <c r="E30" s="8">
        <f t="shared" si="3"/>
        <v>13292.939999999999</v>
      </c>
      <c r="F30" s="8">
        <f t="shared" si="4"/>
        <v>13292.939999999999</v>
      </c>
      <c r="G30" s="8">
        <f t="shared" si="5"/>
        <v>13292.939999999999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f>SUM(M31:M34)</f>
        <v>13292.939999999999</v>
      </c>
      <c r="N30" s="8">
        <f aca="true" t="shared" si="17" ref="N30:AD30">SUM(N31:N34)</f>
        <v>0</v>
      </c>
      <c r="O30" s="8">
        <f t="shared" si="7"/>
        <v>0</v>
      </c>
      <c r="P30" s="8">
        <f t="shared" si="17"/>
        <v>0</v>
      </c>
      <c r="Q30" s="8">
        <f t="shared" si="17"/>
        <v>0</v>
      </c>
      <c r="R30" s="8">
        <f t="shared" si="17"/>
        <v>0</v>
      </c>
      <c r="S30" s="8">
        <f t="shared" si="17"/>
        <v>0</v>
      </c>
      <c r="T30" s="8">
        <f t="shared" si="17"/>
        <v>0</v>
      </c>
      <c r="U30" s="8">
        <f t="shared" si="17"/>
        <v>0</v>
      </c>
      <c r="V30" s="8">
        <f t="shared" si="17"/>
        <v>0</v>
      </c>
      <c r="W30" s="8">
        <f t="shared" si="17"/>
        <v>0</v>
      </c>
      <c r="X30" s="8">
        <f t="shared" si="8"/>
        <v>0</v>
      </c>
      <c r="Y30" s="8">
        <f t="shared" si="17"/>
        <v>0</v>
      </c>
      <c r="Z30" s="8">
        <f t="shared" si="17"/>
        <v>0</v>
      </c>
      <c r="AA30" s="8">
        <f t="shared" si="17"/>
        <v>0</v>
      </c>
      <c r="AB30" s="8">
        <f t="shared" si="17"/>
        <v>0</v>
      </c>
      <c r="AC30" s="8">
        <f t="shared" si="17"/>
        <v>0</v>
      </c>
      <c r="AD30" s="8">
        <f t="shared" si="17"/>
        <v>0</v>
      </c>
    </row>
    <row r="31" spans="1:30" ht="24.75" customHeight="1">
      <c r="A31" s="28"/>
      <c r="B31" s="28"/>
      <c r="C31" s="28"/>
      <c r="D31" s="18" t="s">
        <v>84</v>
      </c>
      <c r="E31" s="8">
        <f t="shared" si="3"/>
        <v>9262.18</v>
      </c>
      <c r="F31" s="8">
        <f t="shared" si="4"/>
        <v>9262.18</v>
      </c>
      <c r="G31" s="8">
        <f t="shared" si="5"/>
        <v>9262.18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9262.18</v>
      </c>
      <c r="N31" s="8">
        <v>0</v>
      </c>
      <c r="O31" s="8">
        <f t="shared" si="7"/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f t="shared" si="8"/>
        <v>0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</row>
    <row r="32" spans="1:30" ht="24.75" customHeight="1">
      <c r="A32" s="28"/>
      <c r="B32" s="28"/>
      <c r="C32" s="28"/>
      <c r="D32" s="18" t="s">
        <v>87</v>
      </c>
      <c r="E32" s="8">
        <f t="shared" si="3"/>
        <v>748.8</v>
      </c>
      <c r="F32" s="8">
        <f t="shared" si="4"/>
        <v>748.8</v>
      </c>
      <c r="G32" s="8">
        <f t="shared" si="5"/>
        <v>748.8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748.8</v>
      </c>
      <c r="N32" s="8">
        <v>0</v>
      </c>
      <c r="O32" s="8">
        <f t="shared" si="7"/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f t="shared" si="8"/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</row>
    <row r="33" spans="1:30" ht="24.75" customHeight="1">
      <c r="A33" s="28"/>
      <c r="B33" s="28"/>
      <c r="C33" s="28"/>
      <c r="D33" s="18" t="s">
        <v>90</v>
      </c>
      <c r="E33" s="8">
        <f t="shared" si="3"/>
        <v>1226.5</v>
      </c>
      <c r="F33" s="8">
        <f t="shared" si="4"/>
        <v>1226.5</v>
      </c>
      <c r="G33" s="8">
        <f t="shared" si="5"/>
        <v>1226.5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1226.5</v>
      </c>
      <c r="N33" s="8">
        <v>0</v>
      </c>
      <c r="O33" s="8">
        <f t="shared" si="7"/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f t="shared" si="8"/>
        <v>0</v>
      </c>
      <c r="Y33" s="8">
        <v>0</v>
      </c>
      <c r="Z33" s="8">
        <v>0</v>
      </c>
      <c r="AA33" s="8">
        <v>0</v>
      </c>
      <c r="AB33" s="8">
        <v>0</v>
      </c>
      <c r="AC33" s="8">
        <v>0</v>
      </c>
      <c r="AD33" s="8">
        <v>0</v>
      </c>
    </row>
    <row r="34" spans="1:30" ht="24.75" customHeight="1">
      <c r="A34" s="28"/>
      <c r="B34" s="28"/>
      <c r="C34" s="28"/>
      <c r="D34" s="18" t="s">
        <v>149</v>
      </c>
      <c r="E34" s="8">
        <f t="shared" si="3"/>
        <v>2055.46</v>
      </c>
      <c r="F34" s="8">
        <f t="shared" si="4"/>
        <v>2055.46</v>
      </c>
      <c r="G34" s="8">
        <f t="shared" si="5"/>
        <v>2055.46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2055.46</v>
      </c>
      <c r="N34" s="8">
        <v>0</v>
      </c>
      <c r="O34" s="8">
        <f t="shared" si="7"/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f t="shared" si="8"/>
        <v>0</v>
      </c>
      <c r="Y34" s="8">
        <v>0</v>
      </c>
      <c r="Z34" s="8">
        <v>0</v>
      </c>
      <c r="AA34" s="8">
        <v>0</v>
      </c>
      <c r="AB34" s="8">
        <v>0</v>
      </c>
      <c r="AC34" s="8">
        <v>0</v>
      </c>
      <c r="AD34" s="8">
        <v>0</v>
      </c>
    </row>
    <row r="35" spans="1:30" ht="24.75" customHeight="1">
      <c r="A35" s="28"/>
      <c r="B35" s="28" t="s">
        <v>97</v>
      </c>
      <c r="C35" s="28"/>
      <c r="D35" s="18" t="s">
        <v>99</v>
      </c>
      <c r="E35" s="8">
        <f t="shared" si="3"/>
        <v>981980</v>
      </c>
      <c r="F35" s="8">
        <f t="shared" si="4"/>
        <v>0</v>
      </c>
      <c r="G35" s="8">
        <f t="shared" si="5"/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f t="shared" si="7"/>
        <v>966580.2</v>
      </c>
      <c r="P35" s="8">
        <f>P36+P39</f>
        <v>834913.44</v>
      </c>
      <c r="Q35" s="8">
        <f aca="true" t="shared" si="18" ref="Q35:AD35">Q36+Q39</f>
        <v>120000</v>
      </c>
      <c r="R35" s="8">
        <f t="shared" si="18"/>
        <v>0</v>
      </c>
      <c r="S35" s="8">
        <f t="shared" si="18"/>
        <v>0</v>
      </c>
      <c r="T35" s="8">
        <f t="shared" si="18"/>
        <v>11666.76</v>
      </c>
      <c r="U35" s="8">
        <f t="shared" si="18"/>
        <v>0</v>
      </c>
      <c r="V35" s="8">
        <f t="shared" si="18"/>
        <v>0</v>
      </c>
      <c r="W35" s="8">
        <f t="shared" si="18"/>
        <v>0</v>
      </c>
      <c r="X35" s="8">
        <f t="shared" si="8"/>
        <v>15399.8</v>
      </c>
      <c r="Y35" s="8">
        <f t="shared" si="18"/>
        <v>0</v>
      </c>
      <c r="Z35" s="8">
        <f t="shared" si="18"/>
        <v>0</v>
      </c>
      <c r="AA35" s="8">
        <f t="shared" si="18"/>
        <v>3259.8</v>
      </c>
      <c r="AB35" s="8">
        <f t="shared" si="18"/>
        <v>0</v>
      </c>
      <c r="AC35" s="8">
        <f t="shared" si="18"/>
        <v>12140</v>
      </c>
      <c r="AD35" s="8">
        <f t="shared" si="18"/>
        <v>0</v>
      </c>
    </row>
    <row r="36" spans="1:30" ht="24.75" customHeight="1">
      <c r="A36" s="28"/>
      <c r="B36" s="28"/>
      <c r="C36" s="28" t="s">
        <v>100</v>
      </c>
      <c r="D36" s="18" t="s">
        <v>101</v>
      </c>
      <c r="E36" s="8">
        <f t="shared" si="3"/>
        <v>0</v>
      </c>
      <c r="F36" s="8">
        <f t="shared" si="4"/>
        <v>0</v>
      </c>
      <c r="G36" s="8">
        <f t="shared" si="5"/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f t="shared" si="7"/>
        <v>0</v>
      </c>
      <c r="P36" s="8">
        <f>P37</f>
        <v>0</v>
      </c>
      <c r="Q36" s="8">
        <f aca="true" t="shared" si="19" ref="Q36:AD36">Q37</f>
        <v>0</v>
      </c>
      <c r="R36" s="8">
        <f t="shared" si="19"/>
        <v>0</v>
      </c>
      <c r="S36" s="8">
        <f t="shared" si="19"/>
        <v>0</v>
      </c>
      <c r="T36" s="8">
        <f t="shared" si="19"/>
        <v>0</v>
      </c>
      <c r="U36" s="8">
        <f t="shared" si="19"/>
        <v>0</v>
      </c>
      <c r="V36" s="8">
        <f t="shared" si="19"/>
        <v>0</v>
      </c>
      <c r="W36" s="8">
        <f t="shared" si="19"/>
        <v>0</v>
      </c>
      <c r="X36" s="8">
        <f t="shared" si="8"/>
        <v>0</v>
      </c>
      <c r="Y36" s="8">
        <f t="shared" si="19"/>
        <v>0</v>
      </c>
      <c r="Z36" s="8">
        <f t="shared" si="19"/>
        <v>0</v>
      </c>
      <c r="AA36" s="8">
        <f t="shared" si="19"/>
        <v>0</v>
      </c>
      <c r="AB36" s="8">
        <f t="shared" si="19"/>
        <v>0</v>
      </c>
      <c r="AC36" s="8">
        <f t="shared" si="19"/>
        <v>0</v>
      </c>
      <c r="AD36" s="8">
        <f t="shared" si="19"/>
        <v>0</v>
      </c>
    </row>
    <row r="37" spans="1:30" ht="24.75" customHeight="1">
      <c r="A37" s="28"/>
      <c r="B37" s="28"/>
      <c r="C37" s="28"/>
      <c r="D37" s="18" t="s">
        <v>83</v>
      </c>
      <c r="E37" s="8">
        <f t="shared" si="3"/>
        <v>0</v>
      </c>
      <c r="F37" s="8">
        <f t="shared" si="4"/>
        <v>0</v>
      </c>
      <c r="G37" s="8">
        <f t="shared" si="5"/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f t="shared" si="7"/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8">
        <v>0</v>
      </c>
      <c r="V37" s="8">
        <v>0</v>
      </c>
      <c r="W37" s="8">
        <v>0</v>
      </c>
      <c r="X37" s="8">
        <f t="shared" si="8"/>
        <v>0</v>
      </c>
      <c r="Y37" s="8">
        <v>0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</row>
    <row r="38" spans="1:30" ht="24.75" customHeight="1">
      <c r="A38" s="28"/>
      <c r="B38" s="28"/>
      <c r="C38" s="28"/>
      <c r="D38" s="18" t="s">
        <v>90</v>
      </c>
      <c r="E38" s="8">
        <f t="shared" si="3"/>
        <v>0</v>
      </c>
      <c r="F38" s="8">
        <f t="shared" si="4"/>
        <v>0</v>
      </c>
      <c r="G38" s="8">
        <f t="shared" si="5"/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f t="shared" si="7"/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f t="shared" si="8"/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</row>
    <row r="39" spans="1:30" ht="24.75" customHeight="1">
      <c r="A39" s="28"/>
      <c r="B39" s="28"/>
      <c r="C39" s="28" t="s">
        <v>79</v>
      </c>
      <c r="D39" s="18" t="s">
        <v>102</v>
      </c>
      <c r="E39" s="8">
        <f t="shared" si="3"/>
        <v>981980</v>
      </c>
      <c r="F39" s="8">
        <f t="shared" si="4"/>
        <v>0</v>
      </c>
      <c r="G39" s="8">
        <f t="shared" si="5"/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f t="shared" si="7"/>
        <v>966580.2</v>
      </c>
      <c r="P39" s="8">
        <f>P40</f>
        <v>834913.44</v>
      </c>
      <c r="Q39" s="8">
        <f aca="true" t="shared" si="20" ref="Q39:W39">Q40</f>
        <v>120000</v>
      </c>
      <c r="R39" s="8">
        <f t="shared" si="20"/>
        <v>0</v>
      </c>
      <c r="S39" s="8">
        <f t="shared" si="20"/>
        <v>0</v>
      </c>
      <c r="T39" s="8">
        <f t="shared" si="20"/>
        <v>11666.76</v>
      </c>
      <c r="U39" s="8">
        <f t="shared" si="20"/>
        <v>0</v>
      </c>
      <c r="V39" s="8">
        <f t="shared" si="20"/>
        <v>0</v>
      </c>
      <c r="W39" s="8">
        <f t="shared" si="20"/>
        <v>0</v>
      </c>
      <c r="X39" s="8">
        <f t="shared" si="8"/>
        <v>15399.8</v>
      </c>
      <c r="Y39" s="8">
        <f aca="true" t="shared" si="21" ref="Y39:AD39">Y40</f>
        <v>0</v>
      </c>
      <c r="Z39" s="8">
        <f t="shared" si="21"/>
        <v>0</v>
      </c>
      <c r="AA39" s="8">
        <f t="shared" si="21"/>
        <v>3259.8</v>
      </c>
      <c r="AB39" s="8">
        <f t="shared" si="21"/>
        <v>0</v>
      </c>
      <c r="AC39" s="8">
        <f t="shared" si="21"/>
        <v>12140</v>
      </c>
      <c r="AD39" s="8">
        <f t="shared" si="21"/>
        <v>0</v>
      </c>
    </row>
    <row r="40" spans="1:30" ht="24.75" customHeight="1">
      <c r="A40" s="28"/>
      <c r="B40" s="28"/>
      <c r="C40" s="28"/>
      <c r="D40" s="18" t="s">
        <v>83</v>
      </c>
      <c r="E40" s="8">
        <f t="shared" si="3"/>
        <v>981980</v>
      </c>
      <c r="F40" s="8">
        <f t="shared" si="4"/>
        <v>0</v>
      </c>
      <c r="G40" s="8">
        <f t="shared" si="5"/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f t="shared" si="7"/>
        <v>966580.2</v>
      </c>
      <c r="P40" s="8">
        <f>SUM(P41:P43)</f>
        <v>834913.44</v>
      </c>
      <c r="Q40" s="8">
        <f aca="true" t="shared" si="22" ref="Q40:W40">SUM(Q41:Q43)</f>
        <v>120000</v>
      </c>
      <c r="R40" s="8">
        <f t="shared" si="22"/>
        <v>0</v>
      </c>
      <c r="S40" s="8">
        <f t="shared" si="22"/>
        <v>0</v>
      </c>
      <c r="T40" s="8">
        <f t="shared" si="22"/>
        <v>11666.76</v>
      </c>
      <c r="U40" s="8">
        <f t="shared" si="22"/>
        <v>0</v>
      </c>
      <c r="V40" s="8">
        <f t="shared" si="22"/>
        <v>0</v>
      </c>
      <c r="W40" s="8">
        <f t="shared" si="22"/>
        <v>0</v>
      </c>
      <c r="X40" s="8">
        <f t="shared" si="8"/>
        <v>15399.8</v>
      </c>
      <c r="Y40" s="8">
        <f aca="true" t="shared" si="23" ref="Y40:AD40">SUM(Y41:Y43)</f>
        <v>0</v>
      </c>
      <c r="Z40" s="8">
        <f t="shared" si="23"/>
        <v>0</v>
      </c>
      <c r="AA40" s="8">
        <f t="shared" si="23"/>
        <v>3259.8</v>
      </c>
      <c r="AB40" s="8">
        <f t="shared" si="23"/>
        <v>0</v>
      </c>
      <c r="AC40" s="8">
        <f t="shared" si="23"/>
        <v>12140</v>
      </c>
      <c r="AD40" s="8">
        <f t="shared" si="23"/>
        <v>0</v>
      </c>
    </row>
    <row r="41" spans="1:30" ht="24.75" customHeight="1">
      <c r="A41" s="28"/>
      <c r="B41" s="28"/>
      <c r="C41" s="28"/>
      <c r="D41" s="18" t="s">
        <v>84</v>
      </c>
      <c r="E41" s="8">
        <f t="shared" si="3"/>
        <v>834584</v>
      </c>
      <c r="F41" s="8">
        <f t="shared" si="4"/>
        <v>0</v>
      </c>
      <c r="G41" s="8">
        <f t="shared" si="5"/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f t="shared" si="7"/>
        <v>820084.2</v>
      </c>
      <c r="P41" s="8">
        <v>706417.44</v>
      </c>
      <c r="Q41" s="8">
        <v>102000</v>
      </c>
      <c r="R41" s="8">
        <v>0</v>
      </c>
      <c r="S41" s="8">
        <v>0</v>
      </c>
      <c r="T41" s="8">
        <v>11666.76</v>
      </c>
      <c r="U41" s="8">
        <v>0</v>
      </c>
      <c r="V41" s="8">
        <v>0</v>
      </c>
      <c r="W41" s="8">
        <v>0</v>
      </c>
      <c r="X41" s="8">
        <f t="shared" si="8"/>
        <v>14499.8</v>
      </c>
      <c r="Y41" s="8">
        <v>0</v>
      </c>
      <c r="Z41" s="8">
        <v>0</v>
      </c>
      <c r="AA41" s="8">
        <v>3259.8</v>
      </c>
      <c r="AB41" s="8">
        <v>0</v>
      </c>
      <c r="AC41" s="8">
        <v>11240</v>
      </c>
      <c r="AD41" s="8">
        <v>0</v>
      </c>
    </row>
    <row r="42" spans="1:30" ht="24.75" customHeight="1">
      <c r="A42" s="28"/>
      <c r="B42" s="28"/>
      <c r="C42" s="28"/>
      <c r="D42" s="18" t="s">
        <v>87</v>
      </c>
      <c r="E42" s="8">
        <f t="shared" si="3"/>
        <v>0</v>
      </c>
      <c r="F42" s="8">
        <f t="shared" si="4"/>
        <v>0</v>
      </c>
      <c r="G42" s="8">
        <f t="shared" si="5"/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f t="shared" si="7"/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f t="shared" si="8"/>
        <v>0</v>
      </c>
      <c r="Y42" s="8">
        <v>0</v>
      </c>
      <c r="Z42" s="8">
        <v>0</v>
      </c>
      <c r="AA42" s="8">
        <v>0</v>
      </c>
      <c r="AB42" s="8">
        <v>0</v>
      </c>
      <c r="AC42" s="8">
        <v>0</v>
      </c>
      <c r="AD42" s="8">
        <v>0</v>
      </c>
    </row>
    <row r="43" spans="1:30" ht="24.75" customHeight="1">
      <c r="A43" s="28"/>
      <c r="B43" s="28"/>
      <c r="C43" s="28"/>
      <c r="D43" s="18" t="s">
        <v>149</v>
      </c>
      <c r="E43" s="8">
        <f t="shared" si="3"/>
        <v>147396</v>
      </c>
      <c r="F43" s="8">
        <f t="shared" si="4"/>
        <v>0</v>
      </c>
      <c r="G43" s="8">
        <f t="shared" si="5"/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f t="shared" si="7"/>
        <v>146496</v>
      </c>
      <c r="P43" s="8">
        <v>128496</v>
      </c>
      <c r="Q43" s="8">
        <v>18000</v>
      </c>
      <c r="R43" s="8">
        <v>0</v>
      </c>
      <c r="S43" s="8">
        <v>0</v>
      </c>
      <c r="T43" s="8">
        <v>0</v>
      </c>
      <c r="U43" s="8">
        <v>0</v>
      </c>
      <c r="V43" s="8">
        <v>0</v>
      </c>
      <c r="W43" s="8">
        <v>0</v>
      </c>
      <c r="X43" s="8">
        <f t="shared" si="8"/>
        <v>900</v>
      </c>
      <c r="Y43" s="8">
        <v>0</v>
      </c>
      <c r="Z43" s="8">
        <v>0</v>
      </c>
      <c r="AA43" s="8">
        <v>0</v>
      </c>
      <c r="AB43" s="8">
        <v>0</v>
      </c>
      <c r="AC43" s="8">
        <v>900</v>
      </c>
      <c r="AD43" s="8">
        <v>0</v>
      </c>
    </row>
    <row r="44" spans="1:30" ht="24.75" customHeight="1">
      <c r="A44" s="28" t="s">
        <v>103</v>
      </c>
      <c r="B44" s="28"/>
      <c r="C44" s="28"/>
      <c r="D44" s="18" t="s">
        <v>104</v>
      </c>
      <c r="E44" s="8">
        <f t="shared" si="3"/>
        <v>353389.07000000007</v>
      </c>
      <c r="F44" s="8">
        <f t="shared" si="4"/>
        <v>353389.07000000007</v>
      </c>
      <c r="G44" s="8">
        <f t="shared" si="5"/>
        <v>353389.07000000007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f>M45</f>
        <v>353389.07000000007</v>
      </c>
      <c r="N44" s="8">
        <f aca="true" t="shared" si="24" ref="N44:AD44">N45</f>
        <v>0</v>
      </c>
      <c r="O44" s="8">
        <f t="shared" si="7"/>
        <v>0</v>
      </c>
      <c r="P44" s="8">
        <f t="shared" si="24"/>
        <v>0</v>
      </c>
      <c r="Q44" s="8">
        <f t="shared" si="24"/>
        <v>0</v>
      </c>
      <c r="R44" s="8">
        <f t="shared" si="24"/>
        <v>0</v>
      </c>
      <c r="S44" s="8">
        <f t="shared" si="24"/>
        <v>0</v>
      </c>
      <c r="T44" s="8">
        <f t="shared" si="24"/>
        <v>0</v>
      </c>
      <c r="U44" s="8">
        <f t="shared" si="24"/>
        <v>0</v>
      </c>
      <c r="V44" s="8">
        <f t="shared" si="24"/>
        <v>0</v>
      </c>
      <c r="W44" s="8">
        <f t="shared" si="24"/>
        <v>0</v>
      </c>
      <c r="X44" s="8">
        <f t="shared" si="8"/>
        <v>0</v>
      </c>
      <c r="Y44" s="8">
        <f t="shared" si="24"/>
        <v>0</v>
      </c>
      <c r="Z44" s="8">
        <f t="shared" si="24"/>
        <v>0</v>
      </c>
      <c r="AA44" s="8">
        <f t="shared" si="24"/>
        <v>0</v>
      </c>
      <c r="AB44" s="8">
        <f t="shared" si="24"/>
        <v>0</v>
      </c>
      <c r="AC44" s="8">
        <f t="shared" si="24"/>
        <v>0</v>
      </c>
      <c r="AD44" s="8">
        <f t="shared" si="24"/>
        <v>0</v>
      </c>
    </row>
    <row r="45" spans="1:30" ht="24.75" customHeight="1">
      <c r="A45" s="28"/>
      <c r="B45" s="28" t="s">
        <v>97</v>
      </c>
      <c r="C45" s="28"/>
      <c r="D45" s="18" t="s">
        <v>105</v>
      </c>
      <c r="E45" s="8">
        <f t="shared" si="3"/>
        <v>353389.07000000007</v>
      </c>
      <c r="F45" s="8">
        <f t="shared" si="4"/>
        <v>353389.07000000007</v>
      </c>
      <c r="G45" s="8">
        <f t="shared" si="5"/>
        <v>353389.07000000007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f>M46+M50+M54</f>
        <v>353389.07000000007</v>
      </c>
      <c r="N45" s="8">
        <f aca="true" t="shared" si="25" ref="N45:AD45">N46+N50+N54</f>
        <v>0</v>
      </c>
      <c r="O45" s="8">
        <f t="shared" si="7"/>
        <v>0</v>
      </c>
      <c r="P45" s="8">
        <f t="shared" si="25"/>
        <v>0</v>
      </c>
      <c r="Q45" s="8">
        <f t="shared" si="25"/>
        <v>0</v>
      </c>
      <c r="R45" s="8">
        <f t="shared" si="25"/>
        <v>0</v>
      </c>
      <c r="S45" s="8">
        <f t="shared" si="25"/>
        <v>0</v>
      </c>
      <c r="T45" s="8">
        <f t="shared" si="25"/>
        <v>0</v>
      </c>
      <c r="U45" s="8">
        <f t="shared" si="25"/>
        <v>0</v>
      </c>
      <c r="V45" s="8">
        <f t="shared" si="25"/>
        <v>0</v>
      </c>
      <c r="W45" s="8">
        <f t="shared" si="25"/>
        <v>0</v>
      </c>
      <c r="X45" s="8">
        <f t="shared" si="8"/>
        <v>0</v>
      </c>
      <c r="Y45" s="8">
        <f t="shared" si="25"/>
        <v>0</v>
      </c>
      <c r="Z45" s="8">
        <f t="shared" si="25"/>
        <v>0</v>
      </c>
      <c r="AA45" s="8">
        <f t="shared" si="25"/>
        <v>0</v>
      </c>
      <c r="AB45" s="8">
        <f t="shared" si="25"/>
        <v>0</v>
      </c>
      <c r="AC45" s="8">
        <f t="shared" si="25"/>
        <v>0</v>
      </c>
      <c r="AD45" s="8">
        <f t="shared" si="25"/>
        <v>0</v>
      </c>
    </row>
    <row r="46" spans="1:30" ht="24.75" customHeight="1">
      <c r="A46" s="28"/>
      <c r="B46" s="28"/>
      <c r="C46" s="28" t="s">
        <v>81</v>
      </c>
      <c r="D46" s="18" t="s">
        <v>106</v>
      </c>
      <c r="E46" s="8">
        <f t="shared" si="3"/>
        <v>170240.40000000002</v>
      </c>
      <c r="F46" s="8">
        <f t="shared" si="4"/>
        <v>170240.40000000002</v>
      </c>
      <c r="G46" s="8">
        <f t="shared" si="5"/>
        <v>170240.40000000002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f>M47</f>
        <v>170240.40000000002</v>
      </c>
      <c r="N46" s="8">
        <f aca="true" t="shared" si="26" ref="N46:AD46">N47</f>
        <v>0</v>
      </c>
      <c r="O46" s="8">
        <f t="shared" si="7"/>
        <v>0</v>
      </c>
      <c r="P46" s="8">
        <f t="shared" si="26"/>
        <v>0</v>
      </c>
      <c r="Q46" s="8">
        <f t="shared" si="26"/>
        <v>0</v>
      </c>
      <c r="R46" s="8">
        <f t="shared" si="26"/>
        <v>0</v>
      </c>
      <c r="S46" s="8">
        <f t="shared" si="26"/>
        <v>0</v>
      </c>
      <c r="T46" s="8">
        <f t="shared" si="26"/>
        <v>0</v>
      </c>
      <c r="U46" s="8">
        <f t="shared" si="26"/>
        <v>0</v>
      </c>
      <c r="V46" s="8">
        <f t="shared" si="26"/>
        <v>0</v>
      </c>
      <c r="W46" s="8">
        <f t="shared" si="26"/>
        <v>0</v>
      </c>
      <c r="X46" s="8">
        <f t="shared" si="8"/>
        <v>0</v>
      </c>
      <c r="Y46" s="8">
        <f t="shared" si="26"/>
        <v>0</v>
      </c>
      <c r="Z46" s="8">
        <f t="shared" si="26"/>
        <v>0</v>
      </c>
      <c r="AA46" s="8">
        <f t="shared" si="26"/>
        <v>0</v>
      </c>
      <c r="AB46" s="8">
        <f t="shared" si="26"/>
        <v>0</v>
      </c>
      <c r="AC46" s="8">
        <f t="shared" si="26"/>
        <v>0</v>
      </c>
      <c r="AD46" s="8">
        <f t="shared" si="26"/>
        <v>0</v>
      </c>
    </row>
    <row r="47" spans="1:30" ht="24.75" customHeight="1">
      <c r="A47" s="28"/>
      <c r="B47" s="28"/>
      <c r="C47" s="28"/>
      <c r="D47" s="18" t="s">
        <v>83</v>
      </c>
      <c r="E47" s="8">
        <f t="shared" si="3"/>
        <v>170240.40000000002</v>
      </c>
      <c r="F47" s="8">
        <f t="shared" si="4"/>
        <v>170240.40000000002</v>
      </c>
      <c r="G47" s="8">
        <f t="shared" si="5"/>
        <v>170240.40000000002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f>SUM(M48:M49)</f>
        <v>170240.40000000002</v>
      </c>
      <c r="N47" s="8">
        <f aca="true" t="shared" si="27" ref="N47:AD47">SUM(N48:N49)</f>
        <v>0</v>
      </c>
      <c r="O47" s="8">
        <f t="shared" si="7"/>
        <v>0</v>
      </c>
      <c r="P47" s="8">
        <f t="shared" si="27"/>
        <v>0</v>
      </c>
      <c r="Q47" s="8">
        <f t="shared" si="27"/>
        <v>0</v>
      </c>
      <c r="R47" s="8">
        <f t="shared" si="27"/>
        <v>0</v>
      </c>
      <c r="S47" s="8">
        <f t="shared" si="27"/>
        <v>0</v>
      </c>
      <c r="T47" s="8">
        <f t="shared" si="27"/>
        <v>0</v>
      </c>
      <c r="U47" s="8">
        <f t="shared" si="27"/>
        <v>0</v>
      </c>
      <c r="V47" s="8">
        <f t="shared" si="27"/>
        <v>0</v>
      </c>
      <c r="W47" s="8">
        <f t="shared" si="27"/>
        <v>0</v>
      </c>
      <c r="X47" s="8">
        <f t="shared" si="8"/>
        <v>0</v>
      </c>
      <c r="Y47" s="8">
        <f t="shared" si="27"/>
        <v>0</v>
      </c>
      <c r="Z47" s="8">
        <f t="shared" si="27"/>
        <v>0</v>
      </c>
      <c r="AA47" s="8">
        <f t="shared" si="27"/>
        <v>0</v>
      </c>
      <c r="AB47" s="8">
        <f t="shared" si="27"/>
        <v>0</v>
      </c>
      <c r="AC47" s="8">
        <f t="shared" si="27"/>
        <v>0</v>
      </c>
      <c r="AD47" s="8">
        <f t="shared" si="27"/>
        <v>0</v>
      </c>
    </row>
    <row r="48" spans="1:30" ht="24.75" customHeight="1">
      <c r="A48" s="28"/>
      <c r="B48" s="28"/>
      <c r="C48" s="28"/>
      <c r="D48" s="18" t="s">
        <v>84</v>
      </c>
      <c r="E48" s="8">
        <f t="shared" si="3"/>
        <v>139552.2</v>
      </c>
      <c r="F48" s="8">
        <f t="shared" si="4"/>
        <v>139552.2</v>
      </c>
      <c r="G48" s="8">
        <f t="shared" si="5"/>
        <v>139552.2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139552.2</v>
      </c>
      <c r="N48" s="8">
        <v>0</v>
      </c>
      <c r="O48" s="8">
        <f t="shared" si="7"/>
        <v>0</v>
      </c>
      <c r="P48" s="8">
        <v>0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  <c r="W48" s="8">
        <v>0</v>
      </c>
      <c r="X48" s="8">
        <f t="shared" si="8"/>
        <v>0</v>
      </c>
      <c r="Y48" s="8">
        <v>0</v>
      </c>
      <c r="Z48" s="8">
        <v>0</v>
      </c>
      <c r="AA48" s="8">
        <v>0</v>
      </c>
      <c r="AB48" s="8">
        <v>0</v>
      </c>
      <c r="AC48" s="8">
        <v>0</v>
      </c>
      <c r="AD48" s="8">
        <v>0</v>
      </c>
    </row>
    <row r="49" spans="1:30" ht="24.75" customHeight="1">
      <c r="A49" s="28"/>
      <c r="B49" s="28"/>
      <c r="C49" s="28"/>
      <c r="D49" s="18" t="s">
        <v>149</v>
      </c>
      <c r="E49" s="8">
        <f t="shared" si="3"/>
        <v>30688.2</v>
      </c>
      <c r="F49" s="8">
        <f t="shared" si="4"/>
        <v>30688.2</v>
      </c>
      <c r="G49" s="8">
        <f t="shared" si="5"/>
        <v>30688.2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30688.2</v>
      </c>
      <c r="N49" s="8">
        <v>0</v>
      </c>
      <c r="O49" s="8">
        <f t="shared" si="7"/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f t="shared" si="8"/>
        <v>0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</row>
    <row r="50" spans="1:30" ht="24.75" customHeight="1">
      <c r="A50" s="28"/>
      <c r="B50" s="28"/>
      <c r="C50" s="28" t="s">
        <v>100</v>
      </c>
      <c r="D50" s="18" t="s">
        <v>107</v>
      </c>
      <c r="E50" s="8">
        <f t="shared" si="3"/>
        <v>36725.2</v>
      </c>
      <c r="F50" s="8">
        <f t="shared" si="4"/>
        <v>36725.2</v>
      </c>
      <c r="G50" s="8">
        <f t="shared" si="5"/>
        <v>36725.2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36725.2</v>
      </c>
      <c r="N50" s="8">
        <v>0</v>
      </c>
      <c r="O50" s="8">
        <f t="shared" si="7"/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8">
        <v>0</v>
      </c>
      <c r="V50" s="8">
        <v>0</v>
      </c>
      <c r="W50" s="8">
        <v>0</v>
      </c>
      <c r="X50" s="8">
        <f t="shared" si="8"/>
        <v>0</v>
      </c>
      <c r="Y50" s="8">
        <v>0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</row>
    <row r="51" spans="1:30" ht="24.75" customHeight="1">
      <c r="A51" s="28"/>
      <c r="B51" s="28"/>
      <c r="C51" s="28"/>
      <c r="D51" s="18" t="s">
        <v>83</v>
      </c>
      <c r="E51" s="8">
        <f t="shared" si="3"/>
        <v>36725.2</v>
      </c>
      <c r="F51" s="8">
        <f t="shared" si="4"/>
        <v>36725.2</v>
      </c>
      <c r="G51" s="8">
        <f t="shared" si="5"/>
        <v>36725.2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36725.2</v>
      </c>
      <c r="N51" s="8">
        <v>0</v>
      </c>
      <c r="O51" s="8">
        <f t="shared" si="7"/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8">
        <v>0</v>
      </c>
      <c r="V51" s="8">
        <v>0</v>
      </c>
      <c r="W51" s="8">
        <v>0</v>
      </c>
      <c r="X51" s="8">
        <f t="shared" si="8"/>
        <v>0</v>
      </c>
      <c r="Y51" s="8">
        <v>0</v>
      </c>
      <c r="Z51" s="8">
        <v>0</v>
      </c>
      <c r="AA51" s="8">
        <v>0</v>
      </c>
      <c r="AB51" s="8">
        <v>0</v>
      </c>
      <c r="AC51" s="8">
        <v>0</v>
      </c>
      <c r="AD51" s="8">
        <v>0</v>
      </c>
    </row>
    <row r="52" spans="1:30" ht="24.75" customHeight="1">
      <c r="A52" s="28"/>
      <c r="B52" s="28"/>
      <c r="C52" s="28"/>
      <c r="D52" s="18" t="s">
        <v>87</v>
      </c>
      <c r="E52" s="8">
        <f t="shared" si="3"/>
        <v>13659</v>
      </c>
      <c r="F52" s="8">
        <f t="shared" si="4"/>
        <v>13659</v>
      </c>
      <c r="G52" s="8">
        <f t="shared" si="5"/>
        <v>13659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13659</v>
      </c>
      <c r="N52" s="8">
        <v>0</v>
      </c>
      <c r="O52" s="8">
        <f t="shared" si="7"/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f t="shared" si="8"/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</row>
    <row r="53" spans="1:30" ht="24.75" customHeight="1">
      <c r="A53" s="28"/>
      <c r="B53" s="28"/>
      <c r="C53" s="28"/>
      <c r="D53" s="18" t="s">
        <v>90</v>
      </c>
      <c r="E53" s="8">
        <f aca="true" t="shared" si="28" ref="E53:E77">F53+O53+X53</f>
        <v>23066.2</v>
      </c>
      <c r="F53" s="8">
        <f t="shared" si="4"/>
        <v>23066.2</v>
      </c>
      <c r="G53" s="8">
        <f t="shared" si="5"/>
        <v>23066.2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23066.2</v>
      </c>
      <c r="N53" s="8">
        <v>0</v>
      </c>
      <c r="O53" s="8">
        <f t="shared" si="7"/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8">
        <v>0</v>
      </c>
      <c r="V53" s="8">
        <v>0</v>
      </c>
      <c r="W53" s="8">
        <v>0</v>
      </c>
      <c r="X53" s="8">
        <f t="shared" si="8"/>
        <v>0</v>
      </c>
      <c r="Y53" s="8">
        <v>0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</row>
    <row r="54" spans="1:30" ht="24.75" customHeight="1">
      <c r="A54" s="28"/>
      <c r="B54" s="28"/>
      <c r="C54" s="28" t="s">
        <v>93</v>
      </c>
      <c r="D54" s="18" t="s">
        <v>108</v>
      </c>
      <c r="E54" s="8">
        <f t="shared" si="28"/>
        <v>146423.47</v>
      </c>
      <c r="F54" s="8">
        <f t="shared" si="4"/>
        <v>146423.47</v>
      </c>
      <c r="G54" s="8">
        <f t="shared" si="5"/>
        <v>146423.47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f>M55</f>
        <v>146423.47</v>
      </c>
      <c r="N54" s="8">
        <f aca="true" t="shared" si="29" ref="N54:AD54">N55</f>
        <v>0</v>
      </c>
      <c r="O54" s="8">
        <f t="shared" si="7"/>
        <v>0</v>
      </c>
      <c r="P54" s="8">
        <f t="shared" si="29"/>
        <v>0</v>
      </c>
      <c r="Q54" s="8">
        <f t="shared" si="29"/>
        <v>0</v>
      </c>
      <c r="R54" s="8">
        <f t="shared" si="29"/>
        <v>0</v>
      </c>
      <c r="S54" s="8">
        <f t="shared" si="29"/>
        <v>0</v>
      </c>
      <c r="T54" s="8">
        <f t="shared" si="29"/>
        <v>0</v>
      </c>
      <c r="U54" s="8">
        <f t="shared" si="29"/>
        <v>0</v>
      </c>
      <c r="V54" s="8">
        <f t="shared" si="29"/>
        <v>0</v>
      </c>
      <c r="W54" s="8">
        <f t="shared" si="29"/>
        <v>0</v>
      </c>
      <c r="X54" s="8">
        <f t="shared" si="8"/>
        <v>0</v>
      </c>
      <c r="Y54" s="8">
        <f t="shared" si="29"/>
        <v>0</v>
      </c>
      <c r="Z54" s="8">
        <f t="shared" si="29"/>
        <v>0</v>
      </c>
      <c r="AA54" s="8">
        <f t="shared" si="29"/>
        <v>0</v>
      </c>
      <c r="AB54" s="8">
        <f t="shared" si="29"/>
        <v>0</v>
      </c>
      <c r="AC54" s="8">
        <f t="shared" si="29"/>
        <v>0</v>
      </c>
      <c r="AD54" s="8">
        <f t="shared" si="29"/>
        <v>0</v>
      </c>
    </row>
    <row r="55" spans="1:30" ht="24.75" customHeight="1">
      <c r="A55" s="28"/>
      <c r="B55" s="28"/>
      <c r="C55" s="28"/>
      <c r="D55" s="18" t="s">
        <v>83</v>
      </c>
      <c r="E55" s="8">
        <f t="shared" si="28"/>
        <v>146423.47</v>
      </c>
      <c r="F55" s="8">
        <f t="shared" si="4"/>
        <v>146423.47</v>
      </c>
      <c r="G55" s="8">
        <f t="shared" si="5"/>
        <v>146423.47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f>SUM(M56:M59)</f>
        <v>146423.47</v>
      </c>
      <c r="N55" s="8">
        <f aca="true" t="shared" si="30" ref="N55:AD55">SUM(N56:N59)</f>
        <v>0</v>
      </c>
      <c r="O55" s="8">
        <f t="shared" si="7"/>
        <v>0</v>
      </c>
      <c r="P55" s="8">
        <f t="shared" si="30"/>
        <v>0</v>
      </c>
      <c r="Q55" s="8">
        <f t="shared" si="30"/>
        <v>0</v>
      </c>
      <c r="R55" s="8">
        <f t="shared" si="30"/>
        <v>0</v>
      </c>
      <c r="S55" s="8">
        <f t="shared" si="30"/>
        <v>0</v>
      </c>
      <c r="T55" s="8">
        <f t="shared" si="30"/>
        <v>0</v>
      </c>
      <c r="U55" s="8">
        <f t="shared" si="30"/>
        <v>0</v>
      </c>
      <c r="V55" s="8">
        <f t="shared" si="30"/>
        <v>0</v>
      </c>
      <c r="W55" s="8">
        <f t="shared" si="30"/>
        <v>0</v>
      </c>
      <c r="X55" s="8">
        <f t="shared" si="8"/>
        <v>0</v>
      </c>
      <c r="Y55" s="8">
        <f t="shared" si="30"/>
        <v>0</v>
      </c>
      <c r="Z55" s="8">
        <f t="shared" si="30"/>
        <v>0</v>
      </c>
      <c r="AA55" s="8">
        <f t="shared" si="30"/>
        <v>0</v>
      </c>
      <c r="AB55" s="8">
        <f t="shared" si="30"/>
        <v>0</v>
      </c>
      <c r="AC55" s="8">
        <f t="shared" si="30"/>
        <v>0</v>
      </c>
      <c r="AD55" s="8">
        <f t="shared" si="30"/>
        <v>0</v>
      </c>
    </row>
    <row r="56" spans="1:30" ht="24.75" customHeight="1">
      <c r="A56" s="28"/>
      <c r="B56" s="28"/>
      <c r="C56" s="28"/>
      <c r="D56" s="18" t="s">
        <v>84</v>
      </c>
      <c r="E56" s="8">
        <f t="shared" si="28"/>
        <v>106709.47</v>
      </c>
      <c r="F56" s="8">
        <f t="shared" si="4"/>
        <v>106709.47</v>
      </c>
      <c r="G56" s="8">
        <f t="shared" si="5"/>
        <v>106709.47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106709.47</v>
      </c>
      <c r="N56" s="8">
        <v>0</v>
      </c>
      <c r="O56" s="8">
        <f t="shared" si="7"/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f t="shared" si="8"/>
        <v>0</v>
      </c>
      <c r="Y56" s="8">
        <v>0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</row>
    <row r="57" spans="1:30" ht="24.75" customHeight="1">
      <c r="A57" s="28"/>
      <c r="B57" s="28"/>
      <c r="C57" s="28"/>
      <c r="D57" s="18" t="s">
        <v>87</v>
      </c>
      <c r="E57" s="8">
        <f t="shared" si="28"/>
        <v>6597</v>
      </c>
      <c r="F57" s="8">
        <f t="shared" si="4"/>
        <v>6597</v>
      </c>
      <c r="G57" s="8">
        <f t="shared" si="5"/>
        <v>6597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6597</v>
      </c>
      <c r="N57" s="8">
        <v>0</v>
      </c>
      <c r="O57" s="8">
        <f t="shared" si="7"/>
        <v>0</v>
      </c>
      <c r="P57" s="8">
        <v>0</v>
      </c>
      <c r="Q57" s="8">
        <v>0</v>
      </c>
      <c r="R57" s="8">
        <v>0</v>
      </c>
      <c r="S57" s="8">
        <v>0</v>
      </c>
      <c r="T57" s="8">
        <v>0</v>
      </c>
      <c r="U57" s="8">
        <v>0</v>
      </c>
      <c r="V57" s="8">
        <v>0</v>
      </c>
      <c r="W57" s="8">
        <v>0</v>
      </c>
      <c r="X57" s="8">
        <f t="shared" si="8"/>
        <v>0</v>
      </c>
      <c r="Y57" s="8">
        <v>0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</row>
    <row r="58" spans="1:30" ht="24.75" customHeight="1">
      <c r="A58" s="28"/>
      <c r="B58" s="28"/>
      <c r="C58" s="28"/>
      <c r="D58" s="18" t="s">
        <v>90</v>
      </c>
      <c r="E58" s="8">
        <f t="shared" si="28"/>
        <v>11145.6</v>
      </c>
      <c r="F58" s="8">
        <f t="shared" si="4"/>
        <v>11145.6</v>
      </c>
      <c r="G58" s="8">
        <f t="shared" si="5"/>
        <v>11145.6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11145.6</v>
      </c>
      <c r="N58" s="8">
        <v>0</v>
      </c>
      <c r="O58" s="8">
        <f t="shared" si="7"/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8">
        <v>0</v>
      </c>
      <c r="V58" s="8">
        <v>0</v>
      </c>
      <c r="W58" s="8">
        <v>0</v>
      </c>
      <c r="X58" s="8">
        <f t="shared" si="8"/>
        <v>0</v>
      </c>
      <c r="Y58" s="8">
        <v>0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</row>
    <row r="59" spans="1:30" ht="24.75" customHeight="1">
      <c r="A59" s="28"/>
      <c r="B59" s="28"/>
      <c r="C59" s="28"/>
      <c r="D59" s="18" t="s">
        <v>149</v>
      </c>
      <c r="E59" s="8">
        <f t="shared" si="28"/>
        <v>21971.4</v>
      </c>
      <c r="F59" s="8">
        <f t="shared" si="4"/>
        <v>21971.4</v>
      </c>
      <c r="G59" s="8">
        <f t="shared" si="5"/>
        <v>21971.4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21971.4</v>
      </c>
      <c r="N59" s="8">
        <v>0</v>
      </c>
      <c r="O59" s="8">
        <f t="shared" si="7"/>
        <v>0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8">
        <v>0</v>
      </c>
      <c r="V59" s="8">
        <v>0</v>
      </c>
      <c r="W59" s="8">
        <v>0</v>
      </c>
      <c r="X59" s="8">
        <f t="shared" si="8"/>
        <v>0</v>
      </c>
      <c r="Y59" s="8">
        <v>0</v>
      </c>
      <c r="Z59" s="8">
        <v>0</v>
      </c>
      <c r="AA59" s="8">
        <v>0</v>
      </c>
      <c r="AB59" s="8">
        <v>0</v>
      </c>
      <c r="AC59" s="8">
        <v>0</v>
      </c>
      <c r="AD59" s="8">
        <v>0</v>
      </c>
    </row>
    <row r="60" spans="1:30" ht="24.75" customHeight="1">
      <c r="A60" s="28" t="s">
        <v>109</v>
      </c>
      <c r="B60" s="28"/>
      <c r="C60" s="28"/>
      <c r="D60" s="18" t="s">
        <v>110</v>
      </c>
      <c r="E60" s="8">
        <f t="shared" si="28"/>
        <v>0</v>
      </c>
      <c r="F60" s="8">
        <f t="shared" si="4"/>
        <v>0</v>
      </c>
      <c r="G60" s="8">
        <f t="shared" si="5"/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f t="shared" si="7"/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8">
        <v>0</v>
      </c>
      <c r="V60" s="8">
        <v>0</v>
      </c>
      <c r="W60" s="8">
        <v>0</v>
      </c>
      <c r="X60" s="8">
        <f t="shared" si="8"/>
        <v>0</v>
      </c>
      <c r="Y60" s="8">
        <v>0</v>
      </c>
      <c r="Z60" s="8">
        <v>0</v>
      </c>
      <c r="AA60" s="8">
        <v>0</v>
      </c>
      <c r="AB60" s="8">
        <v>0</v>
      </c>
      <c r="AC60" s="8">
        <v>0</v>
      </c>
      <c r="AD60" s="8">
        <v>0</v>
      </c>
    </row>
    <row r="61" spans="1:30" ht="24.75" customHeight="1">
      <c r="A61" s="28"/>
      <c r="B61" s="28" t="s">
        <v>111</v>
      </c>
      <c r="C61" s="28"/>
      <c r="D61" s="18" t="s">
        <v>112</v>
      </c>
      <c r="E61" s="8">
        <f t="shared" si="28"/>
        <v>0</v>
      </c>
      <c r="F61" s="8">
        <f t="shared" si="4"/>
        <v>0</v>
      </c>
      <c r="G61" s="8">
        <f t="shared" si="5"/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f t="shared" si="7"/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8">
        <v>0</v>
      </c>
      <c r="V61" s="8">
        <v>0</v>
      </c>
      <c r="W61" s="8">
        <v>0</v>
      </c>
      <c r="X61" s="8">
        <f t="shared" si="8"/>
        <v>0</v>
      </c>
      <c r="Y61" s="8">
        <v>0</v>
      </c>
      <c r="Z61" s="8">
        <v>0</v>
      </c>
      <c r="AA61" s="8">
        <v>0</v>
      </c>
      <c r="AB61" s="8">
        <v>0</v>
      </c>
      <c r="AC61" s="8">
        <v>0</v>
      </c>
      <c r="AD61" s="8">
        <v>0</v>
      </c>
    </row>
    <row r="62" spans="1:30" ht="24.75" customHeight="1">
      <c r="A62" s="28"/>
      <c r="B62" s="28"/>
      <c r="C62" s="28" t="s">
        <v>81</v>
      </c>
      <c r="D62" s="18" t="s">
        <v>113</v>
      </c>
      <c r="E62" s="8">
        <f t="shared" si="28"/>
        <v>0</v>
      </c>
      <c r="F62" s="8">
        <f t="shared" si="4"/>
        <v>0</v>
      </c>
      <c r="G62" s="8">
        <f t="shared" si="5"/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f t="shared" si="7"/>
        <v>0</v>
      </c>
      <c r="P62" s="8">
        <v>0</v>
      </c>
      <c r="Q62" s="8">
        <v>0</v>
      </c>
      <c r="R62" s="8">
        <v>0</v>
      </c>
      <c r="S62" s="8">
        <v>0</v>
      </c>
      <c r="T62" s="8">
        <v>0</v>
      </c>
      <c r="U62" s="8">
        <v>0</v>
      </c>
      <c r="V62" s="8">
        <v>0</v>
      </c>
      <c r="W62" s="8">
        <v>0</v>
      </c>
      <c r="X62" s="8">
        <f t="shared" si="8"/>
        <v>0</v>
      </c>
      <c r="Y62" s="8">
        <v>0</v>
      </c>
      <c r="Z62" s="8">
        <v>0</v>
      </c>
      <c r="AA62" s="8">
        <v>0</v>
      </c>
      <c r="AB62" s="8">
        <v>0</v>
      </c>
      <c r="AC62" s="8">
        <v>0</v>
      </c>
      <c r="AD62" s="8">
        <v>0</v>
      </c>
    </row>
    <row r="63" spans="1:30" ht="24.75" customHeight="1">
      <c r="A63" s="28"/>
      <c r="B63" s="28"/>
      <c r="C63" s="28"/>
      <c r="D63" s="18" t="s">
        <v>83</v>
      </c>
      <c r="E63" s="8">
        <f t="shared" si="28"/>
        <v>0</v>
      </c>
      <c r="F63" s="8">
        <f t="shared" si="4"/>
        <v>0</v>
      </c>
      <c r="G63" s="8">
        <f t="shared" si="5"/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f t="shared" si="7"/>
        <v>0</v>
      </c>
      <c r="P63" s="8">
        <v>0</v>
      </c>
      <c r="Q63" s="8">
        <v>0</v>
      </c>
      <c r="R63" s="8">
        <v>0</v>
      </c>
      <c r="S63" s="8">
        <v>0</v>
      </c>
      <c r="T63" s="8">
        <v>0</v>
      </c>
      <c r="U63" s="8">
        <v>0</v>
      </c>
      <c r="V63" s="8">
        <v>0</v>
      </c>
      <c r="W63" s="8">
        <v>0</v>
      </c>
      <c r="X63" s="8">
        <f t="shared" si="8"/>
        <v>0</v>
      </c>
      <c r="Y63" s="8">
        <v>0</v>
      </c>
      <c r="Z63" s="8">
        <v>0</v>
      </c>
      <c r="AA63" s="8">
        <v>0</v>
      </c>
      <c r="AB63" s="8">
        <v>0</v>
      </c>
      <c r="AC63" s="8">
        <v>0</v>
      </c>
      <c r="AD63" s="8">
        <v>0</v>
      </c>
    </row>
    <row r="64" spans="1:30" ht="24.75" customHeight="1">
      <c r="A64" s="28"/>
      <c r="B64" s="28"/>
      <c r="C64" s="28"/>
      <c r="D64" s="18" t="s">
        <v>84</v>
      </c>
      <c r="E64" s="8">
        <f t="shared" si="28"/>
        <v>0</v>
      </c>
      <c r="F64" s="8">
        <f t="shared" si="4"/>
        <v>0</v>
      </c>
      <c r="G64" s="8">
        <f t="shared" si="5"/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f t="shared" si="7"/>
        <v>0</v>
      </c>
      <c r="P64" s="8">
        <v>0</v>
      </c>
      <c r="Q64" s="8">
        <v>0</v>
      </c>
      <c r="R64" s="8">
        <v>0</v>
      </c>
      <c r="S64" s="8">
        <v>0</v>
      </c>
      <c r="T64" s="8">
        <v>0</v>
      </c>
      <c r="U64" s="8">
        <v>0</v>
      </c>
      <c r="V64" s="8">
        <v>0</v>
      </c>
      <c r="W64" s="8">
        <v>0</v>
      </c>
      <c r="X64" s="8">
        <f t="shared" si="8"/>
        <v>0</v>
      </c>
      <c r="Y64" s="8">
        <v>0</v>
      </c>
      <c r="Z64" s="8">
        <v>0</v>
      </c>
      <c r="AA64" s="8">
        <v>0</v>
      </c>
      <c r="AB64" s="8">
        <v>0</v>
      </c>
      <c r="AC64" s="8">
        <v>0</v>
      </c>
      <c r="AD64" s="8">
        <v>0</v>
      </c>
    </row>
    <row r="65" spans="1:30" ht="24.75" customHeight="1">
      <c r="A65" s="28" t="s">
        <v>114</v>
      </c>
      <c r="B65" s="28"/>
      <c r="C65" s="28"/>
      <c r="D65" s="18" t="s">
        <v>115</v>
      </c>
      <c r="E65" s="8">
        <f t="shared" si="28"/>
        <v>351158.94</v>
      </c>
      <c r="F65" s="8">
        <f t="shared" si="4"/>
        <v>299923</v>
      </c>
      <c r="G65" s="8">
        <f t="shared" si="5"/>
        <v>299923</v>
      </c>
      <c r="H65" s="8">
        <v>256932</v>
      </c>
      <c r="I65" s="8">
        <v>36000</v>
      </c>
      <c r="J65" s="8">
        <v>0</v>
      </c>
      <c r="K65" s="8">
        <v>0</v>
      </c>
      <c r="L65" s="8">
        <v>6991</v>
      </c>
      <c r="M65" s="8">
        <v>0</v>
      </c>
      <c r="N65" s="8">
        <v>0</v>
      </c>
      <c r="O65" s="8">
        <f t="shared" si="7"/>
        <v>0</v>
      </c>
      <c r="P65" s="8">
        <v>0</v>
      </c>
      <c r="Q65" s="8">
        <v>0</v>
      </c>
      <c r="R65" s="8">
        <v>0</v>
      </c>
      <c r="S65" s="8">
        <v>0</v>
      </c>
      <c r="T65" s="8">
        <v>0</v>
      </c>
      <c r="U65" s="8">
        <v>0</v>
      </c>
      <c r="V65" s="8">
        <v>0</v>
      </c>
      <c r="W65" s="8">
        <v>0</v>
      </c>
      <c r="X65" s="8">
        <f t="shared" si="8"/>
        <v>51235.94</v>
      </c>
      <c r="Y65" s="8">
        <v>24000</v>
      </c>
      <c r="Z65" s="8">
        <v>20000</v>
      </c>
      <c r="AA65" s="8">
        <v>2097.3</v>
      </c>
      <c r="AB65" s="8">
        <v>5138.64</v>
      </c>
      <c r="AC65" s="8">
        <v>0</v>
      </c>
      <c r="AD65" s="8">
        <v>0</v>
      </c>
    </row>
    <row r="66" spans="1:30" ht="24.75" customHeight="1">
      <c r="A66" s="28"/>
      <c r="B66" s="28" t="s">
        <v>97</v>
      </c>
      <c r="C66" s="28"/>
      <c r="D66" s="18" t="s">
        <v>116</v>
      </c>
      <c r="E66" s="8">
        <f t="shared" si="28"/>
        <v>351158.94</v>
      </c>
      <c r="F66" s="8">
        <f t="shared" si="4"/>
        <v>299923</v>
      </c>
      <c r="G66" s="8">
        <f t="shared" si="5"/>
        <v>299923</v>
      </c>
      <c r="H66" s="8">
        <v>256932</v>
      </c>
      <c r="I66" s="8">
        <v>36000</v>
      </c>
      <c r="J66" s="8">
        <v>0</v>
      </c>
      <c r="K66" s="8">
        <v>0</v>
      </c>
      <c r="L66" s="8">
        <v>6991</v>
      </c>
      <c r="M66" s="8">
        <v>0</v>
      </c>
      <c r="N66" s="8">
        <v>0</v>
      </c>
      <c r="O66" s="8">
        <f t="shared" si="7"/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f t="shared" si="8"/>
        <v>51235.94</v>
      </c>
      <c r="Y66" s="8">
        <v>24000</v>
      </c>
      <c r="Z66" s="8">
        <v>20000</v>
      </c>
      <c r="AA66" s="8">
        <v>2097.3</v>
      </c>
      <c r="AB66" s="8">
        <v>5138.64</v>
      </c>
      <c r="AC66" s="8">
        <v>0</v>
      </c>
      <c r="AD66" s="8">
        <v>0</v>
      </c>
    </row>
    <row r="67" spans="1:30" ht="24.75" customHeight="1">
      <c r="A67" s="28"/>
      <c r="B67" s="28"/>
      <c r="C67" s="28" t="s">
        <v>81</v>
      </c>
      <c r="D67" s="18" t="s">
        <v>82</v>
      </c>
      <c r="E67" s="8">
        <f t="shared" si="28"/>
        <v>351158.94</v>
      </c>
      <c r="F67" s="8">
        <f t="shared" si="4"/>
        <v>299923</v>
      </c>
      <c r="G67" s="8">
        <f t="shared" si="5"/>
        <v>299923</v>
      </c>
      <c r="H67" s="8">
        <v>256932</v>
      </c>
      <c r="I67" s="8">
        <v>36000</v>
      </c>
      <c r="J67" s="8">
        <v>0</v>
      </c>
      <c r="K67" s="8">
        <v>0</v>
      </c>
      <c r="L67" s="8">
        <v>6991</v>
      </c>
      <c r="M67" s="8">
        <v>0</v>
      </c>
      <c r="N67" s="8">
        <v>0</v>
      </c>
      <c r="O67" s="8">
        <f t="shared" si="7"/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8">
        <v>0</v>
      </c>
      <c r="V67" s="8">
        <v>0</v>
      </c>
      <c r="W67" s="8">
        <v>0</v>
      </c>
      <c r="X67" s="8">
        <f t="shared" si="8"/>
        <v>51235.94</v>
      </c>
      <c r="Y67" s="8">
        <v>24000</v>
      </c>
      <c r="Z67" s="8">
        <v>20000</v>
      </c>
      <c r="AA67" s="8">
        <v>2097.3</v>
      </c>
      <c r="AB67" s="8">
        <v>5138.64</v>
      </c>
      <c r="AC67" s="8">
        <v>0</v>
      </c>
      <c r="AD67" s="8">
        <v>0</v>
      </c>
    </row>
    <row r="68" spans="1:30" ht="24.75" customHeight="1">
      <c r="A68" s="28"/>
      <c r="B68" s="28"/>
      <c r="C68" s="28"/>
      <c r="D68" s="18" t="s">
        <v>83</v>
      </c>
      <c r="E68" s="8">
        <f t="shared" si="28"/>
        <v>351158.94</v>
      </c>
      <c r="F68" s="8">
        <f t="shared" si="4"/>
        <v>299923</v>
      </c>
      <c r="G68" s="8">
        <f t="shared" si="5"/>
        <v>299923</v>
      </c>
      <c r="H68" s="8">
        <v>256932</v>
      </c>
      <c r="I68" s="8">
        <v>36000</v>
      </c>
      <c r="J68" s="8">
        <v>0</v>
      </c>
      <c r="K68" s="8">
        <v>0</v>
      </c>
      <c r="L68" s="8">
        <v>6991</v>
      </c>
      <c r="M68" s="8">
        <v>0</v>
      </c>
      <c r="N68" s="8">
        <v>0</v>
      </c>
      <c r="O68" s="8">
        <f t="shared" si="7"/>
        <v>0</v>
      </c>
      <c r="P68" s="8">
        <v>0</v>
      </c>
      <c r="Q68" s="8">
        <v>0</v>
      </c>
      <c r="R68" s="8">
        <v>0</v>
      </c>
      <c r="S68" s="8">
        <v>0</v>
      </c>
      <c r="T68" s="8">
        <v>0</v>
      </c>
      <c r="U68" s="8">
        <v>0</v>
      </c>
      <c r="V68" s="8">
        <v>0</v>
      </c>
      <c r="W68" s="8">
        <v>0</v>
      </c>
      <c r="X68" s="8">
        <f t="shared" si="8"/>
        <v>51235.94</v>
      </c>
      <c r="Y68" s="8">
        <v>24000</v>
      </c>
      <c r="Z68" s="8">
        <v>20000</v>
      </c>
      <c r="AA68" s="8">
        <v>2097.3</v>
      </c>
      <c r="AB68" s="8">
        <v>5138.64</v>
      </c>
      <c r="AC68" s="8">
        <v>0</v>
      </c>
      <c r="AD68" s="8">
        <v>0</v>
      </c>
    </row>
    <row r="69" spans="1:30" ht="24.75" customHeight="1">
      <c r="A69" s="28"/>
      <c r="B69" s="28"/>
      <c r="C69" s="28"/>
      <c r="D69" s="18" t="s">
        <v>149</v>
      </c>
      <c r="E69" s="8">
        <f t="shared" si="28"/>
        <v>351158.94</v>
      </c>
      <c r="F69" s="8">
        <f t="shared" si="4"/>
        <v>299923</v>
      </c>
      <c r="G69" s="8">
        <f t="shared" si="5"/>
        <v>299923</v>
      </c>
      <c r="H69" s="8">
        <v>256932</v>
      </c>
      <c r="I69" s="8">
        <v>36000</v>
      </c>
      <c r="J69" s="8">
        <v>0</v>
      </c>
      <c r="K69" s="8">
        <v>0</v>
      </c>
      <c r="L69" s="8">
        <v>6991</v>
      </c>
      <c r="M69" s="8">
        <v>0</v>
      </c>
      <c r="N69" s="8">
        <v>0</v>
      </c>
      <c r="O69" s="8">
        <f t="shared" si="7"/>
        <v>0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8">
        <v>0</v>
      </c>
      <c r="V69" s="8">
        <v>0</v>
      </c>
      <c r="W69" s="8">
        <v>0</v>
      </c>
      <c r="X69" s="8">
        <f t="shared" si="8"/>
        <v>51235.94</v>
      </c>
      <c r="Y69" s="8">
        <v>24000</v>
      </c>
      <c r="Z69" s="8">
        <v>20000</v>
      </c>
      <c r="AA69" s="8">
        <v>2097.3</v>
      </c>
      <c r="AB69" s="8">
        <v>5138.64</v>
      </c>
      <c r="AC69" s="8">
        <v>0</v>
      </c>
      <c r="AD69" s="8">
        <v>0</v>
      </c>
    </row>
    <row r="70" spans="1:30" ht="24.75" customHeight="1">
      <c r="A70" s="28" t="s">
        <v>117</v>
      </c>
      <c r="B70" s="28"/>
      <c r="C70" s="28"/>
      <c r="D70" s="18" t="s">
        <v>118</v>
      </c>
      <c r="E70" s="8">
        <f t="shared" si="28"/>
        <v>236826.72</v>
      </c>
      <c r="F70" s="8">
        <f t="shared" si="4"/>
        <v>0</v>
      </c>
      <c r="G70" s="8">
        <f t="shared" si="5"/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0</v>
      </c>
      <c r="O70" s="8">
        <f t="shared" si="7"/>
        <v>236826.72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8">
        <v>0</v>
      </c>
      <c r="V70" s="8">
        <f>V71</f>
        <v>236826.72</v>
      </c>
      <c r="W70" s="8">
        <f aca="true" t="shared" si="31" ref="W70:AD72">W71</f>
        <v>0</v>
      </c>
      <c r="X70" s="8">
        <f t="shared" si="8"/>
        <v>0</v>
      </c>
      <c r="Y70" s="8">
        <f t="shared" si="31"/>
        <v>0</v>
      </c>
      <c r="Z70" s="8">
        <f t="shared" si="31"/>
        <v>0</v>
      </c>
      <c r="AA70" s="8">
        <f t="shared" si="31"/>
        <v>0</v>
      </c>
      <c r="AB70" s="8">
        <f t="shared" si="31"/>
        <v>0</v>
      </c>
      <c r="AC70" s="8">
        <f t="shared" si="31"/>
        <v>0</v>
      </c>
      <c r="AD70" s="8">
        <f t="shared" si="31"/>
        <v>0</v>
      </c>
    </row>
    <row r="71" spans="1:30" ht="24.75" customHeight="1">
      <c r="A71" s="28"/>
      <c r="B71" s="28" t="s">
        <v>100</v>
      </c>
      <c r="C71" s="28"/>
      <c r="D71" s="18" t="s">
        <v>119</v>
      </c>
      <c r="E71" s="8">
        <f t="shared" si="28"/>
        <v>236826.72</v>
      </c>
      <c r="F71" s="8">
        <f t="shared" si="4"/>
        <v>0</v>
      </c>
      <c r="G71" s="8">
        <f t="shared" si="5"/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f t="shared" si="7"/>
        <v>236826.72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8">
        <v>0</v>
      </c>
      <c r="V71" s="8">
        <f>V72</f>
        <v>236826.72</v>
      </c>
      <c r="W71" s="8">
        <f t="shared" si="31"/>
        <v>0</v>
      </c>
      <c r="X71" s="8">
        <f t="shared" si="8"/>
        <v>0</v>
      </c>
      <c r="Y71" s="8">
        <f t="shared" si="31"/>
        <v>0</v>
      </c>
      <c r="Z71" s="8">
        <f t="shared" si="31"/>
        <v>0</v>
      </c>
      <c r="AA71" s="8">
        <f t="shared" si="31"/>
        <v>0</v>
      </c>
      <c r="AB71" s="8">
        <f t="shared" si="31"/>
        <v>0</v>
      </c>
      <c r="AC71" s="8">
        <f t="shared" si="31"/>
        <v>0</v>
      </c>
      <c r="AD71" s="8">
        <f t="shared" si="31"/>
        <v>0</v>
      </c>
    </row>
    <row r="72" spans="1:30" ht="24.75" customHeight="1">
      <c r="A72" s="28"/>
      <c r="B72" s="28"/>
      <c r="C72" s="28" t="s">
        <v>81</v>
      </c>
      <c r="D72" s="18" t="s">
        <v>120</v>
      </c>
      <c r="E72" s="8">
        <f t="shared" si="28"/>
        <v>236826.72</v>
      </c>
      <c r="F72" s="8">
        <f t="shared" si="4"/>
        <v>0</v>
      </c>
      <c r="G72" s="8">
        <f t="shared" si="5"/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f t="shared" si="7"/>
        <v>236826.72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8">
        <v>0</v>
      </c>
      <c r="V72" s="8">
        <f>V73</f>
        <v>236826.72</v>
      </c>
      <c r="W72" s="8">
        <f t="shared" si="31"/>
        <v>0</v>
      </c>
      <c r="X72" s="8">
        <f t="shared" si="8"/>
        <v>0</v>
      </c>
      <c r="Y72" s="8">
        <f t="shared" si="31"/>
        <v>0</v>
      </c>
      <c r="Z72" s="8">
        <f t="shared" si="31"/>
        <v>0</v>
      </c>
      <c r="AA72" s="8">
        <f t="shared" si="31"/>
        <v>0</v>
      </c>
      <c r="AB72" s="8">
        <f t="shared" si="31"/>
        <v>0</v>
      </c>
      <c r="AC72" s="8">
        <f t="shared" si="31"/>
        <v>0</v>
      </c>
      <c r="AD72" s="8">
        <f t="shared" si="31"/>
        <v>0</v>
      </c>
    </row>
    <row r="73" spans="1:30" ht="24.75" customHeight="1">
      <c r="A73" s="28"/>
      <c r="B73" s="28"/>
      <c r="C73" s="28"/>
      <c r="D73" s="18" t="s">
        <v>83</v>
      </c>
      <c r="E73" s="8">
        <f t="shared" si="28"/>
        <v>236826.72</v>
      </c>
      <c r="F73" s="8">
        <f>G73+N73</f>
        <v>0</v>
      </c>
      <c r="G73" s="8">
        <f>SUM(H73:M73)</f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f>SUM(P73:W73)</f>
        <v>236826.72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8">
        <v>0</v>
      </c>
      <c r="V73" s="8">
        <f>SUM(V74:V77)</f>
        <v>236826.72</v>
      </c>
      <c r="W73" s="8">
        <v>0</v>
      </c>
      <c r="X73" s="8">
        <f>SUM(Y73:AD73)</f>
        <v>0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0</v>
      </c>
    </row>
    <row r="74" spans="1:30" ht="24.75" customHeight="1">
      <c r="A74" s="28"/>
      <c r="B74" s="28"/>
      <c r="C74" s="28"/>
      <c r="D74" s="18" t="s">
        <v>84</v>
      </c>
      <c r="E74" s="8">
        <f t="shared" si="28"/>
        <v>159092.64</v>
      </c>
      <c r="F74" s="8">
        <f>G74+N74</f>
        <v>0</v>
      </c>
      <c r="G74" s="8">
        <f>SUM(H74:M74)</f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f>SUM(P74:W74)</f>
        <v>159092.64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8">
        <v>0</v>
      </c>
      <c r="V74" s="8">
        <v>159092.64</v>
      </c>
      <c r="W74" s="8">
        <v>0</v>
      </c>
      <c r="X74" s="8">
        <f>SUM(Y74:AD74)</f>
        <v>0</v>
      </c>
      <c r="Y74" s="8">
        <v>0</v>
      </c>
      <c r="Z74" s="8">
        <v>0</v>
      </c>
      <c r="AA74" s="8">
        <v>0</v>
      </c>
      <c r="AB74" s="8">
        <v>0</v>
      </c>
      <c r="AC74" s="8">
        <v>0</v>
      </c>
      <c r="AD74" s="8">
        <v>0</v>
      </c>
    </row>
    <row r="75" spans="1:30" ht="24.75" customHeight="1">
      <c r="A75" s="28"/>
      <c r="B75" s="28"/>
      <c r="C75" s="28"/>
      <c r="D75" s="18" t="s">
        <v>87</v>
      </c>
      <c r="E75" s="8">
        <f t="shared" si="28"/>
        <v>15832.8</v>
      </c>
      <c r="F75" s="8">
        <f>G75+N75</f>
        <v>0</v>
      </c>
      <c r="G75" s="8">
        <f>SUM(H75:M75)</f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f>SUM(P75:W75)</f>
        <v>15832.8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8">
        <v>0</v>
      </c>
      <c r="V75" s="8">
        <v>15832.8</v>
      </c>
      <c r="W75" s="8">
        <v>0</v>
      </c>
      <c r="X75" s="8">
        <f>SUM(Y75:AD75)</f>
        <v>0</v>
      </c>
      <c r="Y75" s="8">
        <v>0</v>
      </c>
      <c r="Z75" s="8">
        <v>0</v>
      </c>
      <c r="AA75" s="8">
        <v>0</v>
      </c>
      <c r="AB75" s="8">
        <v>0</v>
      </c>
      <c r="AC75" s="8">
        <v>0</v>
      </c>
      <c r="AD75" s="8">
        <v>0</v>
      </c>
    </row>
    <row r="76" spans="1:30" ht="24.75" customHeight="1">
      <c r="A76" s="28"/>
      <c r="B76" s="28"/>
      <c r="C76" s="28"/>
      <c r="D76" s="18" t="s">
        <v>90</v>
      </c>
      <c r="E76" s="8">
        <f t="shared" si="28"/>
        <v>26749.44</v>
      </c>
      <c r="F76" s="8">
        <f>G76+N76</f>
        <v>0</v>
      </c>
      <c r="G76" s="8">
        <f>SUM(H76:M76)</f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f>SUM(P76:W76)</f>
        <v>26749.44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8">
        <v>0</v>
      </c>
      <c r="V76" s="8">
        <v>26749.44</v>
      </c>
      <c r="W76" s="8">
        <v>0</v>
      </c>
      <c r="X76" s="8">
        <f>SUM(Y76:AD76)</f>
        <v>0</v>
      </c>
      <c r="Y76" s="8">
        <v>0</v>
      </c>
      <c r="Z76" s="8">
        <v>0</v>
      </c>
      <c r="AA76" s="8">
        <v>0</v>
      </c>
      <c r="AB76" s="8">
        <v>0</v>
      </c>
      <c r="AC76" s="8">
        <v>0</v>
      </c>
      <c r="AD76" s="8">
        <v>0</v>
      </c>
    </row>
    <row r="77" spans="1:30" ht="24.75" customHeight="1">
      <c r="A77" s="28"/>
      <c r="B77" s="28"/>
      <c r="C77" s="28"/>
      <c r="D77" s="18" t="s">
        <v>150</v>
      </c>
      <c r="E77" s="8">
        <f t="shared" si="28"/>
        <v>35151.84</v>
      </c>
      <c r="F77" s="8">
        <f>G77+N77</f>
        <v>0</v>
      </c>
      <c r="G77" s="8">
        <f>SUM(H77:M77)</f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f>SUM(P77:W77)</f>
        <v>35151.84</v>
      </c>
      <c r="P77" s="8">
        <v>0</v>
      </c>
      <c r="Q77" s="8">
        <v>0</v>
      </c>
      <c r="R77" s="8">
        <v>0</v>
      </c>
      <c r="S77" s="8">
        <v>0</v>
      </c>
      <c r="T77" s="8">
        <v>0</v>
      </c>
      <c r="U77" s="8">
        <v>0</v>
      </c>
      <c r="V77" s="8">
        <v>35151.84</v>
      </c>
      <c r="W77" s="8">
        <v>0</v>
      </c>
      <c r="X77" s="8">
        <f>SUM(Y77:AD77)</f>
        <v>0</v>
      </c>
      <c r="Y77" s="8">
        <v>0</v>
      </c>
      <c r="Z77" s="8">
        <v>0</v>
      </c>
      <c r="AA77" s="8">
        <v>0</v>
      </c>
      <c r="AB77" s="8">
        <v>0</v>
      </c>
      <c r="AC77" s="8">
        <v>0</v>
      </c>
      <c r="AD77" s="8">
        <v>0</v>
      </c>
    </row>
  </sheetData>
  <sheetProtection/>
  <mergeCells count="29">
    <mergeCell ref="A2:AD2"/>
    <mergeCell ref="A4:C4"/>
    <mergeCell ref="F4:N4"/>
    <mergeCell ref="O4:W4"/>
    <mergeCell ref="X4:AD4"/>
    <mergeCell ref="G5:M5"/>
    <mergeCell ref="A5:A6"/>
    <mergeCell ref="B5:B6"/>
    <mergeCell ref="C5:C6"/>
    <mergeCell ref="D4:D6"/>
    <mergeCell ref="E4:E6"/>
    <mergeCell ref="F5:F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4">
      <selection activeCell="J11" sqref="J11"/>
    </sheetView>
  </sheetViews>
  <sheetFormatPr defaultColWidth="9.140625" defaultRowHeight="14.25" customHeight="1"/>
  <cols>
    <col min="1" max="3" width="4.57421875" style="0" customWidth="1"/>
    <col min="4" max="4" width="47.8515625" style="0" customWidth="1"/>
    <col min="5" max="5" width="4.8515625" style="0" customWidth="1"/>
    <col min="6" max="6" width="14.28125" style="0" customWidth="1"/>
    <col min="7" max="13" width="13.57421875" style="0" customWidth="1"/>
  </cols>
  <sheetData>
    <row r="1" spans="1:13" ht="20.2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30" t="s">
        <v>151</v>
      </c>
    </row>
    <row r="2" spans="1:13" ht="36.75" customHeight="1">
      <c r="A2" s="14" t="s">
        <v>152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30"/>
    </row>
    <row r="3" spans="1:13" ht="20.25" customHeight="1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31" t="s">
        <v>11</v>
      </c>
    </row>
    <row r="4" spans="1:13" ht="27.75" customHeight="1">
      <c r="A4" s="25" t="s">
        <v>124</v>
      </c>
      <c r="B4" s="26"/>
      <c r="C4" s="26"/>
      <c r="D4" s="27" t="s">
        <v>153</v>
      </c>
      <c r="E4" s="25" t="s">
        <v>154</v>
      </c>
      <c r="F4" s="27" t="s">
        <v>155</v>
      </c>
      <c r="G4" s="28"/>
      <c r="H4" s="28"/>
      <c r="I4" s="28"/>
      <c r="J4" s="28"/>
      <c r="K4" s="28"/>
      <c r="L4" s="28"/>
      <c r="M4" s="32"/>
    </row>
    <row r="5" spans="1:13" ht="20.25" customHeight="1">
      <c r="A5" s="27" t="s">
        <v>70</v>
      </c>
      <c r="B5" s="27" t="s">
        <v>71</v>
      </c>
      <c r="C5" s="27" t="s">
        <v>72</v>
      </c>
      <c r="D5" s="25"/>
      <c r="E5" s="25"/>
      <c r="F5" s="27" t="s">
        <v>67</v>
      </c>
      <c r="G5" s="27" t="s">
        <v>156</v>
      </c>
      <c r="H5" s="27"/>
      <c r="I5" s="27"/>
      <c r="J5" s="27" t="s">
        <v>157</v>
      </c>
      <c r="K5" s="25" t="s">
        <v>158</v>
      </c>
      <c r="L5" s="25" t="s">
        <v>159</v>
      </c>
      <c r="M5" s="25" t="s">
        <v>160</v>
      </c>
    </row>
    <row r="6" spans="1:13" ht="36.75" customHeight="1">
      <c r="A6" s="27"/>
      <c r="B6" s="27"/>
      <c r="C6" s="27"/>
      <c r="D6" s="27"/>
      <c r="E6" s="25"/>
      <c r="F6" s="27"/>
      <c r="G6" s="27" t="s">
        <v>73</v>
      </c>
      <c r="H6" s="25" t="s">
        <v>161</v>
      </c>
      <c r="I6" s="25" t="s">
        <v>162</v>
      </c>
      <c r="J6" s="25"/>
      <c r="K6" s="25"/>
      <c r="L6" s="25"/>
      <c r="M6" s="25"/>
    </row>
    <row r="7" spans="1:13" ht="20.25" customHeight="1">
      <c r="A7" s="29" t="s">
        <v>148</v>
      </c>
      <c r="B7" s="29" t="s">
        <v>148</v>
      </c>
      <c r="C7" s="29" t="s">
        <v>148</v>
      </c>
      <c r="D7" s="29"/>
      <c r="E7" s="29" t="s">
        <v>163</v>
      </c>
      <c r="F7" s="29" t="s">
        <v>164</v>
      </c>
      <c r="G7" s="29" t="s">
        <v>165</v>
      </c>
      <c r="H7" s="17" t="s">
        <v>166</v>
      </c>
      <c r="I7" s="17">
        <v>5</v>
      </c>
      <c r="J7" s="29">
        <v>6</v>
      </c>
      <c r="K7" s="29">
        <v>7</v>
      </c>
      <c r="L7" s="29">
        <v>8</v>
      </c>
      <c r="M7" s="29">
        <v>9</v>
      </c>
    </row>
    <row r="8" spans="1:13" ht="21" customHeight="1">
      <c r="A8" s="27"/>
      <c r="B8" s="27"/>
      <c r="C8" s="27"/>
      <c r="D8" s="9" t="s">
        <v>67</v>
      </c>
      <c r="E8" s="27"/>
      <c r="F8" s="8">
        <f>F9+F15+F20</f>
        <v>582800</v>
      </c>
      <c r="G8" s="8">
        <f aca="true" t="shared" si="0" ref="G8:M8">G9+G15+G20</f>
        <v>582800</v>
      </c>
      <c r="H8" s="8">
        <f t="shared" si="0"/>
        <v>582800</v>
      </c>
      <c r="I8" s="8">
        <f t="shared" si="0"/>
        <v>0</v>
      </c>
      <c r="J8" s="8">
        <f t="shared" si="0"/>
        <v>0</v>
      </c>
      <c r="K8" s="8">
        <f t="shared" si="0"/>
        <v>0</v>
      </c>
      <c r="L8" s="8">
        <f t="shared" si="0"/>
        <v>0</v>
      </c>
      <c r="M8" s="8">
        <f t="shared" si="0"/>
        <v>0</v>
      </c>
    </row>
    <row r="9" spans="1:13" ht="21" customHeight="1">
      <c r="A9" s="27" t="s">
        <v>77</v>
      </c>
      <c r="B9" s="27"/>
      <c r="C9" s="27"/>
      <c r="D9" s="9" t="s">
        <v>78</v>
      </c>
      <c r="E9" s="27"/>
      <c r="F9" s="8">
        <f>F10</f>
        <v>50000</v>
      </c>
      <c r="G9" s="8">
        <f aca="true" t="shared" si="1" ref="G9:M9">G10</f>
        <v>50000</v>
      </c>
      <c r="H9" s="8">
        <f t="shared" si="1"/>
        <v>50000</v>
      </c>
      <c r="I9" s="8">
        <f t="shared" si="1"/>
        <v>0</v>
      </c>
      <c r="J9" s="8">
        <f t="shared" si="1"/>
        <v>0</v>
      </c>
      <c r="K9" s="8">
        <f t="shared" si="1"/>
        <v>0</v>
      </c>
      <c r="L9" s="8">
        <f t="shared" si="1"/>
        <v>0</v>
      </c>
      <c r="M9" s="8">
        <f t="shared" si="1"/>
        <v>0</v>
      </c>
    </row>
    <row r="10" spans="1:13" ht="21" customHeight="1">
      <c r="A10" s="27"/>
      <c r="B10" s="27" t="s">
        <v>79</v>
      </c>
      <c r="C10" s="27"/>
      <c r="D10" s="9" t="s">
        <v>80</v>
      </c>
      <c r="E10" s="27"/>
      <c r="F10" s="8">
        <f>F11</f>
        <v>50000</v>
      </c>
      <c r="G10" s="8">
        <f aca="true" t="shared" si="2" ref="G10:M10">G11</f>
        <v>50000</v>
      </c>
      <c r="H10" s="8">
        <f t="shared" si="2"/>
        <v>50000</v>
      </c>
      <c r="I10" s="8">
        <f t="shared" si="2"/>
        <v>0</v>
      </c>
      <c r="J10" s="8">
        <f t="shared" si="2"/>
        <v>0</v>
      </c>
      <c r="K10" s="8">
        <f t="shared" si="2"/>
        <v>0</v>
      </c>
      <c r="L10" s="8">
        <f t="shared" si="2"/>
        <v>0</v>
      </c>
      <c r="M10" s="8">
        <f t="shared" si="2"/>
        <v>0</v>
      </c>
    </row>
    <row r="11" spans="1:13" ht="21" customHeight="1">
      <c r="A11" s="27"/>
      <c r="B11" s="27"/>
      <c r="C11" s="27" t="s">
        <v>81</v>
      </c>
      <c r="D11" s="9" t="s">
        <v>82</v>
      </c>
      <c r="E11" s="27"/>
      <c r="F11" s="8">
        <v>50000</v>
      </c>
      <c r="G11" s="8">
        <v>50000</v>
      </c>
      <c r="H11" s="19">
        <v>50000</v>
      </c>
      <c r="I11" s="19">
        <v>0</v>
      </c>
      <c r="J11" s="8">
        <v>0</v>
      </c>
      <c r="K11" s="8">
        <v>0</v>
      </c>
      <c r="L11" s="8">
        <v>0</v>
      </c>
      <c r="M11" s="8">
        <v>0</v>
      </c>
    </row>
    <row r="12" spans="1:13" ht="21" customHeight="1">
      <c r="A12" s="27"/>
      <c r="B12" s="27"/>
      <c r="C12" s="27"/>
      <c r="D12" s="9" t="s">
        <v>83</v>
      </c>
      <c r="E12" s="27"/>
      <c r="F12" s="8">
        <v>50000</v>
      </c>
      <c r="G12" s="8">
        <v>50000</v>
      </c>
      <c r="H12" s="19">
        <v>50000</v>
      </c>
      <c r="I12" s="19">
        <v>0</v>
      </c>
      <c r="J12" s="8">
        <v>0</v>
      </c>
      <c r="K12" s="8">
        <v>0</v>
      </c>
      <c r="L12" s="8">
        <v>0</v>
      </c>
      <c r="M12" s="8">
        <v>0</v>
      </c>
    </row>
    <row r="13" spans="1:13" ht="21" customHeight="1">
      <c r="A13" s="27"/>
      <c r="B13" s="27"/>
      <c r="C13" s="27"/>
      <c r="D13" s="9" t="s">
        <v>84</v>
      </c>
      <c r="E13" s="27"/>
      <c r="F13" s="8">
        <v>50000</v>
      </c>
      <c r="G13" s="8">
        <v>50000</v>
      </c>
      <c r="H13" s="19">
        <v>50000</v>
      </c>
      <c r="I13" s="19">
        <v>0</v>
      </c>
      <c r="J13" s="8">
        <v>0</v>
      </c>
      <c r="K13" s="8">
        <v>0</v>
      </c>
      <c r="L13" s="8">
        <v>0</v>
      </c>
      <c r="M13" s="8">
        <v>0</v>
      </c>
    </row>
    <row r="14" spans="1:13" ht="21" customHeight="1">
      <c r="A14" s="27"/>
      <c r="B14" s="27"/>
      <c r="C14" s="27"/>
      <c r="D14" s="9" t="s">
        <v>167</v>
      </c>
      <c r="E14" s="27" t="s">
        <v>168</v>
      </c>
      <c r="F14" s="8">
        <v>50000</v>
      </c>
      <c r="G14" s="8">
        <v>50000</v>
      </c>
      <c r="H14" s="19">
        <v>50000</v>
      </c>
      <c r="I14" s="19">
        <v>0</v>
      </c>
      <c r="J14" s="8">
        <v>0</v>
      </c>
      <c r="K14" s="8">
        <v>0</v>
      </c>
      <c r="L14" s="8">
        <v>0</v>
      </c>
      <c r="M14" s="8">
        <v>0</v>
      </c>
    </row>
    <row r="15" spans="1:13" ht="21" customHeight="1">
      <c r="A15" s="27" t="s">
        <v>77</v>
      </c>
      <c r="B15" s="27" t="s">
        <v>79</v>
      </c>
      <c r="C15" s="27" t="s">
        <v>88</v>
      </c>
      <c r="D15" s="9" t="s">
        <v>89</v>
      </c>
      <c r="E15" s="27"/>
      <c r="F15" s="8">
        <v>360000</v>
      </c>
      <c r="G15" s="8">
        <v>360000</v>
      </c>
      <c r="H15" s="19">
        <v>360000</v>
      </c>
      <c r="I15" s="19">
        <v>0</v>
      </c>
      <c r="J15" s="8">
        <v>0</v>
      </c>
      <c r="K15" s="8">
        <v>0</v>
      </c>
      <c r="L15" s="8">
        <v>0</v>
      </c>
      <c r="M15" s="8">
        <v>0</v>
      </c>
    </row>
    <row r="16" spans="1:13" ht="21" customHeight="1">
      <c r="A16" s="27"/>
      <c r="B16" s="27"/>
      <c r="C16" s="27"/>
      <c r="D16" s="9" t="s">
        <v>83</v>
      </c>
      <c r="E16" s="27"/>
      <c r="F16" s="8">
        <v>360000</v>
      </c>
      <c r="G16" s="8">
        <v>360000</v>
      </c>
      <c r="H16" s="19">
        <v>360000</v>
      </c>
      <c r="I16" s="19">
        <v>0</v>
      </c>
      <c r="J16" s="8">
        <v>0</v>
      </c>
      <c r="K16" s="8">
        <v>0</v>
      </c>
      <c r="L16" s="8">
        <v>0</v>
      </c>
      <c r="M16" s="8">
        <v>0</v>
      </c>
    </row>
    <row r="17" spans="1:13" ht="21" customHeight="1">
      <c r="A17" s="27"/>
      <c r="B17" s="27"/>
      <c r="C17" s="27"/>
      <c r="D17" s="9" t="s">
        <v>84</v>
      </c>
      <c r="E17" s="27"/>
      <c r="F17" s="8">
        <v>360000</v>
      </c>
      <c r="G17" s="8">
        <v>360000</v>
      </c>
      <c r="H17" s="19">
        <v>360000</v>
      </c>
      <c r="I17" s="19">
        <v>0</v>
      </c>
      <c r="J17" s="8">
        <v>0</v>
      </c>
      <c r="K17" s="8">
        <v>0</v>
      </c>
      <c r="L17" s="8">
        <v>0</v>
      </c>
      <c r="M17" s="8">
        <v>0</v>
      </c>
    </row>
    <row r="18" spans="1:13" ht="21" customHeight="1">
      <c r="A18" s="27"/>
      <c r="B18" s="27"/>
      <c r="C18" s="27"/>
      <c r="D18" s="9" t="s">
        <v>169</v>
      </c>
      <c r="E18" s="27" t="s">
        <v>168</v>
      </c>
      <c r="F18" s="8">
        <v>120000</v>
      </c>
      <c r="G18" s="8">
        <v>120000</v>
      </c>
      <c r="H18" s="19">
        <v>120000</v>
      </c>
      <c r="I18" s="19">
        <v>0</v>
      </c>
      <c r="J18" s="8">
        <v>0</v>
      </c>
      <c r="K18" s="8">
        <v>0</v>
      </c>
      <c r="L18" s="8">
        <v>0</v>
      </c>
      <c r="M18" s="8">
        <v>0</v>
      </c>
    </row>
    <row r="19" spans="1:13" ht="21" customHeight="1">
      <c r="A19" s="27"/>
      <c r="B19" s="27"/>
      <c r="C19" s="27"/>
      <c r="D19" s="9" t="s">
        <v>170</v>
      </c>
      <c r="E19" s="27" t="s">
        <v>168</v>
      </c>
      <c r="F19" s="8">
        <v>240000</v>
      </c>
      <c r="G19" s="8">
        <v>240000</v>
      </c>
      <c r="H19" s="19">
        <v>240000</v>
      </c>
      <c r="I19" s="19">
        <v>0</v>
      </c>
      <c r="J19" s="8">
        <v>0</v>
      </c>
      <c r="K19" s="8">
        <v>0</v>
      </c>
      <c r="L19" s="8">
        <v>0</v>
      </c>
      <c r="M19" s="8">
        <v>0</v>
      </c>
    </row>
    <row r="20" spans="1:13" ht="21" customHeight="1">
      <c r="A20" s="27" t="s">
        <v>109</v>
      </c>
      <c r="B20" s="27"/>
      <c r="C20" s="27"/>
      <c r="D20" s="9" t="s">
        <v>110</v>
      </c>
      <c r="E20" s="27"/>
      <c r="F20" s="8">
        <v>172800</v>
      </c>
      <c r="G20" s="8">
        <v>172800</v>
      </c>
      <c r="H20" s="19">
        <v>172800</v>
      </c>
      <c r="I20" s="19">
        <v>0</v>
      </c>
      <c r="J20" s="8">
        <v>0</v>
      </c>
      <c r="K20" s="8">
        <v>0</v>
      </c>
      <c r="L20" s="8">
        <v>0</v>
      </c>
      <c r="M20" s="8">
        <v>0</v>
      </c>
    </row>
    <row r="21" spans="1:13" ht="21" customHeight="1">
      <c r="A21" s="27"/>
      <c r="B21" s="27" t="s">
        <v>111</v>
      </c>
      <c r="C21" s="27"/>
      <c r="D21" s="9" t="s">
        <v>112</v>
      </c>
      <c r="E21" s="27"/>
      <c r="F21" s="8">
        <v>172800</v>
      </c>
      <c r="G21" s="8">
        <v>172800</v>
      </c>
      <c r="H21" s="19">
        <v>172800</v>
      </c>
      <c r="I21" s="19">
        <v>0</v>
      </c>
      <c r="J21" s="8">
        <v>0</v>
      </c>
      <c r="K21" s="8">
        <v>0</v>
      </c>
      <c r="L21" s="8">
        <v>0</v>
      </c>
      <c r="M21" s="8">
        <v>0</v>
      </c>
    </row>
    <row r="22" spans="1:13" ht="21" customHeight="1">
      <c r="A22" s="27"/>
      <c r="B22" s="27"/>
      <c r="C22" s="27" t="s">
        <v>81</v>
      </c>
      <c r="D22" s="9" t="s">
        <v>113</v>
      </c>
      <c r="E22" s="27"/>
      <c r="F22" s="8">
        <v>172800</v>
      </c>
      <c r="G22" s="8">
        <v>172800</v>
      </c>
      <c r="H22" s="19">
        <v>172800</v>
      </c>
      <c r="I22" s="19">
        <v>0</v>
      </c>
      <c r="J22" s="8">
        <v>0</v>
      </c>
      <c r="K22" s="8">
        <v>0</v>
      </c>
      <c r="L22" s="8">
        <v>0</v>
      </c>
      <c r="M22" s="8">
        <v>0</v>
      </c>
    </row>
    <row r="23" spans="1:13" ht="21" customHeight="1">
      <c r="A23" s="27"/>
      <c r="B23" s="27"/>
      <c r="C23" s="27"/>
      <c r="D23" s="9" t="s">
        <v>83</v>
      </c>
      <c r="E23" s="27"/>
      <c r="F23" s="8">
        <v>172800</v>
      </c>
      <c r="G23" s="8">
        <v>172800</v>
      </c>
      <c r="H23" s="19">
        <v>172800</v>
      </c>
      <c r="I23" s="19">
        <v>0</v>
      </c>
      <c r="J23" s="8">
        <v>0</v>
      </c>
      <c r="K23" s="8">
        <v>0</v>
      </c>
      <c r="L23" s="8">
        <v>0</v>
      </c>
      <c r="M23" s="8">
        <v>0</v>
      </c>
    </row>
    <row r="24" spans="1:13" ht="21" customHeight="1">
      <c r="A24" s="27"/>
      <c r="B24" s="27"/>
      <c r="C24" s="27"/>
      <c r="D24" s="9" t="s">
        <v>84</v>
      </c>
      <c r="E24" s="27"/>
      <c r="F24" s="8">
        <v>172800</v>
      </c>
      <c r="G24" s="8">
        <v>172800</v>
      </c>
      <c r="H24" s="19">
        <v>172800</v>
      </c>
      <c r="I24" s="19">
        <v>0</v>
      </c>
      <c r="J24" s="8">
        <v>0</v>
      </c>
      <c r="K24" s="8">
        <v>0</v>
      </c>
      <c r="L24" s="8">
        <v>0</v>
      </c>
      <c r="M24" s="8">
        <v>0</v>
      </c>
    </row>
    <row r="25" spans="1:13" ht="21" customHeight="1">
      <c r="A25" s="27"/>
      <c r="B25" s="27"/>
      <c r="C25" s="27"/>
      <c r="D25" s="9" t="s">
        <v>171</v>
      </c>
      <c r="E25" s="27" t="s">
        <v>168</v>
      </c>
      <c r="F25" s="8">
        <v>172800</v>
      </c>
      <c r="G25" s="8">
        <v>172800</v>
      </c>
      <c r="H25" s="19">
        <v>172800</v>
      </c>
      <c r="I25" s="19">
        <v>0</v>
      </c>
      <c r="J25" s="8">
        <v>0</v>
      </c>
      <c r="K25" s="8">
        <v>0</v>
      </c>
      <c r="L25" s="8">
        <v>0</v>
      </c>
      <c r="M25" s="8">
        <v>0</v>
      </c>
    </row>
  </sheetData>
  <sheetProtection/>
  <mergeCells count="14">
    <mergeCell ref="A2:M2"/>
    <mergeCell ref="A4:C4"/>
    <mergeCell ref="F4:M4"/>
    <mergeCell ref="G5:I5"/>
    <mergeCell ref="A5:A6"/>
    <mergeCell ref="B5:B6"/>
    <mergeCell ref="C5:C6"/>
    <mergeCell ref="D4:D6"/>
    <mergeCell ref="E4:E6"/>
    <mergeCell ref="F5:F6"/>
    <mergeCell ref="J5:J6"/>
    <mergeCell ref="K5:K6"/>
    <mergeCell ref="L5:L6"/>
    <mergeCell ref="M5:M6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21"/>
  <sheetViews>
    <sheetView workbookViewId="0" topLeftCell="A4">
      <selection activeCell="F11" sqref="F11"/>
    </sheetView>
  </sheetViews>
  <sheetFormatPr defaultColWidth="9.140625" defaultRowHeight="14.25" customHeight="1"/>
  <cols>
    <col min="1" max="1" width="18.8515625" style="0" customWidth="1"/>
    <col min="2" max="2" width="45.28125" style="0" customWidth="1"/>
    <col min="3" max="27" width="12.00390625" style="0" customWidth="1"/>
    <col min="28" max="32" width="10.8515625" style="0" customWidth="1"/>
  </cols>
  <sheetData>
    <row r="1" spans="1:32" ht="20.25" customHeight="1">
      <c r="A1" s="12"/>
      <c r="B1" s="13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0" t="s">
        <v>172</v>
      </c>
      <c r="W1" s="1"/>
      <c r="X1" s="1"/>
      <c r="Y1" s="1"/>
      <c r="Z1" s="21" t="s">
        <v>173</v>
      </c>
      <c r="AA1" s="12"/>
      <c r="AB1" s="12"/>
      <c r="AC1" s="12"/>
      <c r="AD1" s="12"/>
      <c r="AE1" s="12"/>
      <c r="AF1" s="12"/>
    </row>
    <row r="2" spans="1:32" ht="36.75" customHeight="1">
      <c r="A2" s="14" t="s">
        <v>174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1:32" ht="20.25" customHeigh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22" t="s">
        <v>11</v>
      </c>
      <c r="AA3" s="23"/>
      <c r="AB3" s="23"/>
      <c r="AC3" s="23"/>
      <c r="AD3" s="23"/>
      <c r="AE3" s="23"/>
      <c r="AF3" s="23"/>
    </row>
    <row r="4" spans="1:32" ht="20.25" customHeight="1">
      <c r="A4" s="17" t="s">
        <v>175</v>
      </c>
      <c r="B4" s="5" t="s">
        <v>176</v>
      </c>
      <c r="C4" s="5" t="s">
        <v>177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 t="s">
        <v>178</v>
      </c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20.25" customHeight="1">
      <c r="A5" s="17"/>
      <c r="B5" s="5"/>
      <c r="C5" s="5" t="s">
        <v>179</v>
      </c>
      <c r="D5" s="5" t="s">
        <v>180</v>
      </c>
      <c r="E5" s="5" t="s">
        <v>181</v>
      </c>
      <c r="F5" s="5"/>
      <c r="G5" s="5"/>
      <c r="H5" s="5"/>
      <c r="I5" s="5"/>
      <c r="J5" s="5"/>
      <c r="K5" s="5"/>
      <c r="L5" s="5"/>
      <c r="M5" s="5" t="s">
        <v>182</v>
      </c>
      <c r="N5" s="5"/>
      <c r="O5" s="5"/>
      <c r="P5" s="5"/>
      <c r="Q5" s="5"/>
      <c r="R5" s="5" t="s">
        <v>183</v>
      </c>
      <c r="S5" s="5" t="s">
        <v>184</v>
      </c>
      <c r="T5" s="5" t="s">
        <v>185</v>
      </c>
      <c r="U5" s="5"/>
      <c r="V5" s="5"/>
      <c r="W5" s="5"/>
      <c r="X5" s="5"/>
      <c r="Y5" s="5"/>
      <c r="Z5" s="5"/>
      <c r="AA5" s="5" t="s">
        <v>186</v>
      </c>
      <c r="AB5" s="5" t="s">
        <v>187</v>
      </c>
      <c r="AC5" s="5"/>
      <c r="AD5" s="5"/>
      <c r="AE5" s="5"/>
      <c r="AF5" s="5"/>
    </row>
    <row r="6" spans="1:32" ht="20.25" customHeight="1">
      <c r="A6" s="17"/>
      <c r="B6" s="5"/>
      <c r="C6" s="5"/>
      <c r="D6" s="5"/>
      <c r="E6" s="5" t="s">
        <v>188</v>
      </c>
      <c r="F6" s="5" t="s">
        <v>189</v>
      </c>
      <c r="G6" s="5" t="s">
        <v>190</v>
      </c>
      <c r="H6" s="5" t="s">
        <v>191</v>
      </c>
      <c r="I6" s="5" t="s">
        <v>192</v>
      </c>
      <c r="J6" s="5"/>
      <c r="K6" s="5"/>
      <c r="L6" s="5" t="s">
        <v>193</v>
      </c>
      <c r="M6" s="5" t="s">
        <v>188</v>
      </c>
      <c r="N6" s="5" t="s">
        <v>194</v>
      </c>
      <c r="O6" s="5" t="s">
        <v>195</v>
      </c>
      <c r="P6" s="5" t="s">
        <v>196</v>
      </c>
      <c r="Q6" s="5" t="s">
        <v>197</v>
      </c>
      <c r="R6" s="5"/>
      <c r="S6" s="5"/>
      <c r="T6" s="5" t="s">
        <v>198</v>
      </c>
      <c r="U6" s="5" t="s">
        <v>199</v>
      </c>
      <c r="V6" s="5" t="s">
        <v>200</v>
      </c>
      <c r="W6" s="5" t="s">
        <v>201</v>
      </c>
      <c r="X6" s="5" t="s">
        <v>202</v>
      </c>
      <c r="Y6" s="5"/>
      <c r="Z6" s="5"/>
      <c r="AA6" s="5"/>
      <c r="AB6" s="5" t="s">
        <v>198</v>
      </c>
      <c r="AC6" s="5" t="s">
        <v>203</v>
      </c>
      <c r="AD6" s="5" t="s">
        <v>204</v>
      </c>
      <c r="AE6" s="5" t="s">
        <v>205</v>
      </c>
      <c r="AF6" s="5" t="s">
        <v>206</v>
      </c>
    </row>
    <row r="7" spans="1:32" ht="47.25" customHeight="1">
      <c r="A7" s="17"/>
      <c r="B7" s="5"/>
      <c r="C7" s="5"/>
      <c r="D7" s="5"/>
      <c r="E7" s="5"/>
      <c r="F7" s="5"/>
      <c r="G7" s="5"/>
      <c r="H7" s="5"/>
      <c r="I7" s="5" t="s">
        <v>188</v>
      </c>
      <c r="J7" s="17" t="s">
        <v>207</v>
      </c>
      <c r="K7" s="5" t="s">
        <v>208</v>
      </c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 t="s">
        <v>198</v>
      </c>
      <c r="Y7" s="5" t="s">
        <v>209</v>
      </c>
      <c r="Z7" s="5" t="s">
        <v>210</v>
      </c>
      <c r="AA7" s="5"/>
      <c r="AB7" s="5"/>
      <c r="AC7" s="5"/>
      <c r="AD7" s="5"/>
      <c r="AE7" s="5"/>
      <c r="AF7" s="5"/>
    </row>
    <row r="8" spans="1:32" ht="24" customHeight="1">
      <c r="A8" s="18"/>
      <c r="B8" s="9" t="s">
        <v>67</v>
      </c>
      <c r="C8" s="19">
        <f>C9</f>
        <v>144000</v>
      </c>
      <c r="D8" s="19">
        <f aca="true" t="shared" si="0" ref="D8:AF9">D9</f>
        <v>144000</v>
      </c>
      <c r="E8" s="19">
        <f t="shared" si="0"/>
        <v>0</v>
      </c>
      <c r="F8" s="19">
        <f t="shared" si="0"/>
        <v>0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 t="shared" si="0"/>
        <v>0</v>
      </c>
      <c r="P8" s="19">
        <f t="shared" si="0"/>
        <v>0</v>
      </c>
      <c r="Q8" s="19">
        <f t="shared" si="0"/>
        <v>0</v>
      </c>
      <c r="R8" s="19">
        <f t="shared" si="0"/>
        <v>70816.53</v>
      </c>
      <c r="S8" s="19">
        <f t="shared" si="0"/>
        <v>70816.53</v>
      </c>
      <c r="T8" s="19">
        <f t="shared" si="0"/>
        <v>0</v>
      </c>
      <c r="U8" s="19">
        <f t="shared" si="0"/>
        <v>0</v>
      </c>
      <c r="V8" s="19">
        <f t="shared" si="0"/>
        <v>0</v>
      </c>
      <c r="W8" s="19">
        <f t="shared" si="0"/>
        <v>0</v>
      </c>
      <c r="X8" s="19">
        <f t="shared" si="0"/>
        <v>0</v>
      </c>
      <c r="Y8" s="19">
        <f t="shared" si="0"/>
        <v>0</v>
      </c>
      <c r="Z8" s="19">
        <f t="shared" si="0"/>
        <v>0</v>
      </c>
      <c r="AA8" s="19">
        <f t="shared" si="0"/>
        <v>0</v>
      </c>
      <c r="AB8" s="19">
        <f t="shared" si="0"/>
        <v>0</v>
      </c>
      <c r="AC8" s="19">
        <f t="shared" si="0"/>
        <v>0</v>
      </c>
      <c r="AD8" s="19">
        <f t="shared" si="0"/>
        <v>0</v>
      </c>
      <c r="AE8" s="19">
        <f t="shared" si="0"/>
        <v>0</v>
      </c>
      <c r="AF8" s="19">
        <f t="shared" si="0"/>
        <v>0</v>
      </c>
    </row>
    <row r="9" spans="1:32" ht="24" customHeight="1">
      <c r="A9" s="6"/>
      <c r="B9" s="9" t="s">
        <v>1</v>
      </c>
      <c r="C9" s="19">
        <f>C10</f>
        <v>144000</v>
      </c>
      <c r="D9" s="19">
        <f t="shared" si="0"/>
        <v>144000</v>
      </c>
      <c r="E9" s="19">
        <f t="shared" si="0"/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70816.53</v>
      </c>
      <c r="S9" s="19">
        <f t="shared" si="0"/>
        <v>70816.53</v>
      </c>
      <c r="T9" s="19">
        <f t="shared" si="0"/>
        <v>0</v>
      </c>
      <c r="U9" s="19">
        <f t="shared" si="0"/>
        <v>0</v>
      </c>
      <c r="V9" s="19">
        <f t="shared" si="0"/>
        <v>0</v>
      </c>
      <c r="W9" s="19">
        <f t="shared" si="0"/>
        <v>0</v>
      </c>
      <c r="X9" s="19">
        <f t="shared" si="0"/>
        <v>0</v>
      </c>
      <c r="Y9" s="19">
        <f t="shared" si="0"/>
        <v>0</v>
      </c>
      <c r="Z9" s="19">
        <f t="shared" si="0"/>
        <v>0</v>
      </c>
      <c r="AA9" s="19">
        <f t="shared" si="0"/>
        <v>0</v>
      </c>
      <c r="AB9" s="19">
        <f t="shared" si="0"/>
        <v>0</v>
      </c>
      <c r="AC9" s="19">
        <f t="shared" si="0"/>
        <v>0</v>
      </c>
      <c r="AD9" s="19">
        <f t="shared" si="0"/>
        <v>0</v>
      </c>
      <c r="AE9" s="19">
        <f t="shared" si="0"/>
        <v>0</v>
      </c>
      <c r="AF9" s="19">
        <f t="shared" si="0"/>
        <v>0</v>
      </c>
    </row>
    <row r="10" spans="1:32" ht="24" customHeight="1">
      <c r="A10" s="6"/>
      <c r="B10" s="9" t="s">
        <v>211</v>
      </c>
      <c r="C10" s="19">
        <v>144000</v>
      </c>
      <c r="D10" s="19">
        <v>144000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70816.53</v>
      </c>
      <c r="S10" s="19">
        <v>70816.53</v>
      </c>
      <c r="T10" s="19">
        <v>0</v>
      </c>
      <c r="U10" s="19">
        <v>0</v>
      </c>
      <c r="V10" s="19">
        <v>0</v>
      </c>
      <c r="W10" s="19">
        <v>0</v>
      </c>
      <c r="X10" s="19">
        <v>0</v>
      </c>
      <c r="Y10" s="19">
        <v>0</v>
      </c>
      <c r="Z10" s="19">
        <v>0</v>
      </c>
      <c r="AA10" s="19">
        <v>0</v>
      </c>
      <c r="AB10" s="19">
        <v>0</v>
      </c>
      <c r="AC10" s="19">
        <v>0</v>
      </c>
      <c r="AD10" s="19">
        <v>0</v>
      </c>
      <c r="AE10" s="19">
        <v>0</v>
      </c>
      <c r="AF10" s="19">
        <v>0</v>
      </c>
    </row>
    <row r="11" spans="1:32" ht="24" customHeight="1">
      <c r="A11" s="6"/>
      <c r="B11" s="9" t="s">
        <v>212</v>
      </c>
      <c r="C11" s="19">
        <v>144000</v>
      </c>
      <c r="D11" s="19">
        <v>144000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19">
        <v>0</v>
      </c>
      <c r="O11" s="19">
        <v>0</v>
      </c>
      <c r="P11" s="19">
        <v>0</v>
      </c>
      <c r="Q11" s="19">
        <v>0</v>
      </c>
      <c r="R11" s="19">
        <v>70816.53</v>
      </c>
      <c r="S11" s="19">
        <v>70816.53</v>
      </c>
      <c r="T11" s="19">
        <v>0</v>
      </c>
      <c r="U11" s="19">
        <v>0</v>
      </c>
      <c r="V11" s="19">
        <v>0</v>
      </c>
      <c r="W11" s="19">
        <v>0</v>
      </c>
      <c r="X11" s="19">
        <v>0</v>
      </c>
      <c r="Y11" s="19">
        <v>0</v>
      </c>
      <c r="Z11" s="19">
        <v>0</v>
      </c>
      <c r="AA11" s="19">
        <v>0</v>
      </c>
      <c r="AB11" s="19">
        <v>0</v>
      </c>
      <c r="AC11" s="19">
        <v>0</v>
      </c>
      <c r="AD11" s="19">
        <v>0</v>
      </c>
      <c r="AE11" s="19">
        <v>0</v>
      </c>
      <c r="AF11" s="19">
        <v>0</v>
      </c>
    </row>
    <row r="12" spans="1:32" ht="24" customHeight="1">
      <c r="A12" s="6" t="s">
        <v>213</v>
      </c>
      <c r="B12" s="9" t="s">
        <v>214</v>
      </c>
      <c r="C12" s="19">
        <v>10000</v>
      </c>
      <c r="D12" s="19">
        <v>10000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0</v>
      </c>
      <c r="S12" s="19">
        <v>0</v>
      </c>
      <c r="T12" s="19">
        <v>0</v>
      </c>
      <c r="U12" s="19">
        <v>0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19">
        <v>0</v>
      </c>
      <c r="AE12" s="19">
        <v>0</v>
      </c>
      <c r="AF12" s="19">
        <v>0</v>
      </c>
    </row>
    <row r="13" spans="1:32" ht="24" customHeight="1">
      <c r="A13" s="6" t="s">
        <v>213</v>
      </c>
      <c r="B13" s="9" t="s">
        <v>215</v>
      </c>
      <c r="C13" s="19">
        <v>10000</v>
      </c>
      <c r="D13" s="19">
        <v>10000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9">
        <v>0</v>
      </c>
      <c r="Z13" s="19">
        <v>0</v>
      </c>
      <c r="AA13" s="19">
        <v>0</v>
      </c>
      <c r="AB13" s="19">
        <v>0</v>
      </c>
      <c r="AC13" s="19">
        <v>0</v>
      </c>
      <c r="AD13" s="19">
        <v>0</v>
      </c>
      <c r="AE13" s="19">
        <v>0</v>
      </c>
      <c r="AF13" s="19">
        <v>0</v>
      </c>
    </row>
    <row r="14" spans="1:32" ht="24" customHeight="1">
      <c r="A14" s="6" t="s">
        <v>213</v>
      </c>
      <c r="B14" s="9" t="s">
        <v>216</v>
      </c>
      <c r="C14" s="19">
        <v>10000</v>
      </c>
      <c r="D14" s="19">
        <v>10000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0</v>
      </c>
      <c r="AD14" s="19">
        <v>0</v>
      </c>
      <c r="AE14" s="19">
        <v>0</v>
      </c>
      <c r="AF14" s="19">
        <v>0</v>
      </c>
    </row>
    <row r="15" spans="1:32" ht="24" customHeight="1">
      <c r="A15" s="6" t="s">
        <v>217</v>
      </c>
      <c r="B15" s="9" t="s">
        <v>218</v>
      </c>
      <c r="C15" s="19">
        <v>130000</v>
      </c>
      <c r="D15" s="19">
        <v>130000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  <c r="Q15" s="19">
        <v>0</v>
      </c>
      <c r="R15" s="19">
        <v>66285.3</v>
      </c>
      <c r="S15" s="19">
        <v>66285.3</v>
      </c>
      <c r="T15" s="19">
        <v>0</v>
      </c>
      <c r="U15" s="19">
        <v>0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19">
        <v>0</v>
      </c>
      <c r="AE15" s="19">
        <v>0</v>
      </c>
      <c r="AF15" s="19">
        <v>0</v>
      </c>
    </row>
    <row r="16" spans="1:32" ht="24" customHeight="1">
      <c r="A16" s="6" t="s">
        <v>217</v>
      </c>
      <c r="B16" s="9" t="s">
        <v>219</v>
      </c>
      <c r="C16" s="19">
        <v>130000</v>
      </c>
      <c r="D16" s="19">
        <v>130000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66285.3</v>
      </c>
      <c r="S16" s="19">
        <v>66285.3</v>
      </c>
      <c r="T16" s="19">
        <v>0</v>
      </c>
      <c r="U16" s="19">
        <v>0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19">
        <v>0</v>
      </c>
      <c r="AE16" s="19">
        <v>0</v>
      </c>
      <c r="AF16" s="19">
        <v>0</v>
      </c>
    </row>
    <row r="17" spans="1:32" ht="24" customHeight="1">
      <c r="A17" s="6" t="s">
        <v>217</v>
      </c>
      <c r="B17" s="9" t="s">
        <v>220</v>
      </c>
      <c r="C17" s="19">
        <v>30000</v>
      </c>
      <c r="D17" s="19">
        <v>30000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66285.3</v>
      </c>
      <c r="S17" s="19">
        <v>66285.3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19">
        <v>0</v>
      </c>
      <c r="AE17" s="19">
        <v>0</v>
      </c>
      <c r="AF17" s="19">
        <v>0</v>
      </c>
    </row>
    <row r="18" spans="1:32" ht="24" customHeight="1">
      <c r="A18" s="6" t="s">
        <v>217</v>
      </c>
      <c r="B18" s="9" t="s">
        <v>221</v>
      </c>
      <c r="C18" s="19">
        <v>100000</v>
      </c>
      <c r="D18" s="19">
        <v>100000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0</v>
      </c>
      <c r="S18" s="19">
        <v>0</v>
      </c>
      <c r="T18" s="19">
        <v>0</v>
      </c>
      <c r="U18" s="19">
        <v>0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19">
        <v>0</v>
      </c>
      <c r="AE18" s="19">
        <v>0</v>
      </c>
      <c r="AF18" s="19">
        <v>0</v>
      </c>
    </row>
    <row r="19" spans="1:32" ht="24" customHeight="1">
      <c r="A19" s="6" t="s">
        <v>222</v>
      </c>
      <c r="B19" s="9" t="s">
        <v>223</v>
      </c>
      <c r="C19" s="19">
        <v>4000</v>
      </c>
      <c r="D19" s="19">
        <v>4000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19">
        <v>0</v>
      </c>
      <c r="R19" s="19">
        <v>4531.23</v>
      </c>
      <c r="S19" s="19">
        <v>4531.23</v>
      </c>
      <c r="T19" s="19">
        <v>0</v>
      </c>
      <c r="U19" s="19">
        <v>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19">
        <v>0</v>
      </c>
      <c r="AE19" s="19">
        <v>0</v>
      </c>
      <c r="AF19" s="19">
        <v>0</v>
      </c>
    </row>
    <row r="20" spans="1:32" ht="24" customHeight="1">
      <c r="A20" s="6" t="s">
        <v>222</v>
      </c>
      <c r="B20" s="9" t="s">
        <v>224</v>
      </c>
      <c r="C20" s="19">
        <v>4000</v>
      </c>
      <c r="D20" s="19">
        <v>4000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4531.23</v>
      </c>
      <c r="S20" s="19">
        <v>4531.23</v>
      </c>
      <c r="T20" s="19">
        <v>0</v>
      </c>
      <c r="U20" s="19">
        <v>0</v>
      </c>
      <c r="V20" s="19">
        <v>0</v>
      </c>
      <c r="W20" s="19">
        <v>0</v>
      </c>
      <c r="X20" s="19">
        <v>0</v>
      </c>
      <c r="Y20" s="19">
        <v>0</v>
      </c>
      <c r="Z20" s="19">
        <v>0</v>
      </c>
      <c r="AA20" s="19">
        <v>0</v>
      </c>
      <c r="AB20" s="19">
        <v>0</v>
      </c>
      <c r="AC20" s="19">
        <v>0</v>
      </c>
      <c r="AD20" s="19">
        <v>0</v>
      </c>
      <c r="AE20" s="19">
        <v>0</v>
      </c>
      <c r="AF20" s="19">
        <v>0</v>
      </c>
    </row>
    <row r="21" spans="1:32" ht="24" customHeight="1">
      <c r="A21" s="6" t="s">
        <v>222</v>
      </c>
      <c r="B21" s="9" t="s">
        <v>225</v>
      </c>
      <c r="C21" s="19">
        <v>4000</v>
      </c>
      <c r="D21" s="19">
        <v>4000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4531.23</v>
      </c>
      <c r="S21" s="19">
        <v>4531.23</v>
      </c>
      <c r="T21" s="19">
        <v>0</v>
      </c>
      <c r="U21" s="19">
        <v>0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19">
        <v>0</v>
      </c>
      <c r="AE21" s="19">
        <v>0</v>
      </c>
      <c r="AF21" s="19">
        <v>0</v>
      </c>
    </row>
  </sheetData>
  <sheetProtection/>
  <mergeCells count="37">
    <mergeCell ref="Z1:AF1"/>
    <mergeCell ref="A2:AF2"/>
    <mergeCell ref="Z3:AF3"/>
    <mergeCell ref="C4:Q4"/>
    <mergeCell ref="R4:AF4"/>
    <mergeCell ref="E5:L5"/>
    <mergeCell ref="M5:Q5"/>
    <mergeCell ref="T5:Z5"/>
    <mergeCell ref="AB5:AF5"/>
    <mergeCell ref="I6:K6"/>
    <mergeCell ref="X6:Z6"/>
    <mergeCell ref="A4:A7"/>
    <mergeCell ref="B4:B7"/>
    <mergeCell ref="C5:C7"/>
    <mergeCell ref="D5:D7"/>
    <mergeCell ref="E6:E7"/>
    <mergeCell ref="F6:F7"/>
    <mergeCell ref="G6:G7"/>
    <mergeCell ref="H6:H7"/>
    <mergeCell ref="L6:L7"/>
    <mergeCell ref="M6:M7"/>
    <mergeCell ref="N6:N7"/>
    <mergeCell ref="O6:O7"/>
    <mergeCell ref="P6:P7"/>
    <mergeCell ref="Q6:Q7"/>
    <mergeCell ref="R5:R7"/>
    <mergeCell ref="S5:S7"/>
    <mergeCell ref="T6:T7"/>
    <mergeCell ref="U6:U7"/>
    <mergeCell ref="V6:V7"/>
    <mergeCell ref="W6:W7"/>
    <mergeCell ref="AA5:AA7"/>
    <mergeCell ref="AB6:AB7"/>
    <mergeCell ref="AC6:AC7"/>
    <mergeCell ref="AD6:AD7"/>
    <mergeCell ref="AE6:AE7"/>
    <mergeCell ref="AF6:AF7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4"/>
  <sheetViews>
    <sheetView tabSelected="1" workbookViewId="0" topLeftCell="A1">
      <selection activeCell="P24" sqref="P24"/>
    </sheetView>
  </sheetViews>
  <sheetFormatPr defaultColWidth="9.140625" defaultRowHeight="14.25" customHeight="1"/>
  <cols>
    <col min="1" max="1" width="42.8515625" style="0" customWidth="1"/>
    <col min="2" max="2" width="10.8515625" style="0" customWidth="1"/>
    <col min="3" max="3" width="15.8515625" style="0" customWidth="1"/>
    <col min="4" max="4" width="19.140625" style="0" customWidth="1"/>
    <col min="5" max="7" width="8.28125" style="0" customWidth="1"/>
    <col min="8" max="8" width="7.140625" style="0" customWidth="1"/>
    <col min="9" max="9" width="7.00390625" style="0" customWidth="1"/>
    <col min="10" max="10" width="7.28125" style="0" customWidth="1"/>
    <col min="11" max="11" width="7.00390625" style="0" customWidth="1"/>
    <col min="12" max="13" width="6.00390625" style="0" customWidth="1"/>
    <col min="14" max="14" width="6.8515625" style="0" customWidth="1"/>
    <col min="15" max="16" width="6.7109375" style="0" customWidth="1"/>
    <col min="17" max="17" width="6.421875" style="0" customWidth="1"/>
    <col min="18" max="18" width="5.8515625" style="0" customWidth="1"/>
    <col min="19" max="19" width="5.421875" style="0" customWidth="1"/>
    <col min="20" max="20" width="7.57421875" style="0" customWidth="1"/>
    <col min="21" max="21" width="6.28125" style="0" customWidth="1"/>
    <col min="22" max="22" width="5.7109375" style="0" customWidth="1"/>
    <col min="23" max="23" width="6.8515625" style="0" customWidth="1"/>
    <col min="24" max="24" width="5.8515625" style="0" customWidth="1"/>
  </cols>
  <sheetData>
    <row r="1" spans="1:24" ht="1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0" t="s">
        <v>226</v>
      </c>
      <c r="W1" s="10"/>
      <c r="X1" s="10"/>
    </row>
    <row r="2" spans="1:24" ht="36.75" customHeight="1">
      <c r="A2" s="2" t="s">
        <v>227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20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11" t="s">
        <v>228</v>
      </c>
      <c r="W3" s="11"/>
      <c r="X3" s="11"/>
    </row>
    <row r="4" spans="1:24" ht="13.5">
      <c r="A4" s="4" t="s">
        <v>66</v>
      </c>
      <c r="B4" s="4" t="s">
        <v>229</v>
      </c>
      <c r="C4" s="5" t="s">
        <v>230</v>
      </c>
      <c r="D4" s="4" t="s">
        <v>231</v>
      </c>
      <c r="E4" s="4" t="s">
        <v>232</v>
      </c>
      <c r="F4" s="4"/>
      <c r="G4" s="4"/>
      <c r="H4" s="4" t="s">
        <v>233</v>
      </c>
      <c r="I4" s="4"/>
      <c r="J4" s="4"/>
      <c r="K4" s="4"/>
      <c r="L4" s="4"/>
      <c r="M4" s="4"/>
      <c r="N4" s="4"/>
      <c r="O4" s="4"/>
      <c r="P4" s="4"/>
      <c r="Q4" s="5" t="s">
        <v>234</v>
      </c>
      <c r="R4" s="5"/>
      <c r="S4" s="5"/>
      <c r="T4" s="5"/>
      <c r="U4" s="4" t="s">
        <v>235</v>
      </c>
      <c r="V4" s="4"/>
      <c r="W4" s="4"/>
      <c r="X4" s="5" t="s">
        <v>236</v>
      </c>
    </row>
    <row r="5" spans="1:24" ht="13.5">
      <c r="A5" s="4"/>
      <c r="B5" s="4"/>
      <c r="C5" s="4"/>
      <c r="D5" s="4"/>
      <c r="E5" s="4" t="s">
        <v>73</v>
      </c>
      <c r="F5" s="5" t="s">
        <v>237</v>
      </c>
      <c r="G5" s="5" t="s">
        <v>238</v>
      </c>
      <c r="H5" s="4" t="s">
        <v>239</v>
      </c>
      <c r="I5" s="4"/>
      <c r="J5" s="4"/>
      <c r="K5" s="4"/>
      <c r="L5" s="4"/>
      <c r="M5" s="4"/>
      <c r="N5" s="5" t="s">
        <v>240</v>
      </c>
      <c r="O5" s="5" t="s">
        <v>241</v>
      </c>
      <c r="P5" s="5" t="s">
        <v>242</v>
      </c>
      <c r="Q5" s="5"/>
      <c r="R5" s="5"/>
      <c r="S5" s="5"/>
      <c r="T5" s="5"/>
      <c r="U5" s="4"/>
      <c r="V5" s="4"/>
      <c r="W5" s="4"/>
      <c r="X5" s="4"/>
    </row>
    <row r="6" spans="1:24" ht="13.5">
      <c r="A6" s="4"/>
      <c r="B6" s="4"/>
      <c r="C6" s="4"/>
      <c r="D6" s="4"/>
      <c r="E6" s="4"/>
      <c r="F6" s="4"/>
      <c r="G6" s="4"/>
      <c r="H6" s="4" t="s">
        <v>73</v>
      </c>
      <c r="I6" s="4" t="s">
        <v>243</v>
      </c>
      <c r="J6" s="5" t="s">
        <v>244</v>
      </c>
      <c r="K6" s="4" t="s">
        <v>245</v>
      </c>
      <c r="L6" s="4" t="s">
        <v>246</v>
      </c>
      <c r="M6" s="4" t="s">
        <v>247</v>
      </c>
      <c r="N6" s="4"/>
      <c r="O6" s="4"/>
      <c r="P6" s="4"/>
      <c r="Q6" s="4" t="s">
        <v>67</v>
      </c>
      <c r="R6" s="4" t="s">
        <v>248</v>
      </c>
      <c r="S6" s="4" t="s">
        <v>249</v>
      </c>
      <c r="T6" s="4"/>
      <c r="U6" s="5" t="s">
        <v>250</v>
      </c>
      <c r="V6" s="4" t="s">
        <v>251</v>
      </c>
      <c r="W6" s="4"/>
      <c r="X6" s="4"/>
    </row>
    <row r="7" spans="1:24" ht="4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 t="s">
        <v>73</v>
      </c>
      <c r="T7" s="5" t="s">
        <v>252</v>
      </c>
      <c r="U7" s="5"/>
      <c r="V7" s="4" t="s">
        <v>73</v>
      </c>
      <c r="W7" s="5" t="s">
        <v>253</v>
      </c>
      <c r="X7" s="4"/>
    </row>
    <row r="8" spans="1:24" ht="19.5" customHeight="1">
      <c r="A8" s="4" t="s">
        <v>148</v>
      </c>
      <c r="B8" s="4" t="s">
        <v>148</v>
      </c>
      <c r="C8" s="4" t="s">
        <v>148</v>
      </c>
      <c r="D8" s="4" t="s">
        <v>148</v>
      </c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18</v>
      </c>
      <c r="V8" s="4">
        <v>19</v>
      </c>
      <c r="W8" s="4">
        <v>20</v>
      </c>
      <c r="X8" s="4">
        <v>21</v>
      </c>
    </row>
    <row r="9" spans="1:24" ht="24" customHeight="1">
      <c r="A9" s="6" t="s">
        <v>67</v>
      </c>
      <c r="B9" s="7"/>
      <c r="C9" s="7"/>
      <c r="D9" s="7"/>
      <c r="E9" s="8">
        <f aca="true" t="shared" si="0" ref="E9:E14">F9+G9</f>
        <v>45</v>
      </c>
      <c r="F9" s="8">
        <f>F10</f>
        <v>36</v>
      </c>
      <c r="G9" s="8">
        <f aca="true" t="shared" si="1" ref="G9:X9">G10</f>
        <v>9</v>
      </c>
      <c r="H9" s="8">
        <f aca="true" t="shared" si="2" ref="H9:H14">SUM(I9:M9)</f>
        <v>42</v>
      </c>
      <c r="I9" s="8">
        <f t="shared" si="1"/>
        <v>26</v>
      </c>
      <c r="J9" s="8">
        <f t="shared" si="1"/>
        <v>1</v>
      </c>
      <c r="K9" s="8">
        <f t="shared" si="1"/>
        <v>7</v>
      </c>
      <c r="L9" s="8">
        <f t="shared" si="1"/>
        <v>8</v>
      </c>
      <c r="M9" s="8">
        <f t="shared" si="1"/>
        <v>0</v>
      </c>
      <c r="N9" s="8">
        <f t="shared" si="1"/>
        <v>0</v>
      </c>
      <c r="O9" s="8">
        <f t="shared" si="1"/>
        <v>0</v>
      </c>
      <c r="P9" s="8">
        <f t="shared" si="1"/>
        <v>0</v>
      </c>
      <c r="Q9" s="8">
        <f t="shared" si="1"/>
        <v>20</v>
      </c>
      <c r="R9" s="8">
        <f t="shared" si="1"/>
        <v>0</v>
      </c>
      <c r="S9" s="8">
        <f t="shared" si="1"/>
        <v>20</v>
      </c>
      <c r="T9" s="8">
        <f t="shared" si="1"/>
        <v>0</v>
      </c>
      <c r="U9" s="8">
        <f t="shared" si="1"/>
        <v>4</v>
      </c>
      <c r="V9" s="8">
        <f t="shared" si="1"/>
        <v>5</v>
      </c>
      <c r="W9" s="8">
        <f t="shared" si="1"/>
        <v>4</v>
      </c>
      <c r="X9" s="8">
        <f t="shared" si="1"/>
        <v>0</v>
      </c>
    </row>
    <row r="10" spans="1:24" ht="24" customHeight="1">
      <c r="A10" s="6" t="s">
        <v>1</v>
      </c>
      <c r="B10" s="9"/>
      <c r="C10" s="9"/>
      <c r="D10" s="9"/>
      <c r="E10" s="8">
        <f t="shared" si="0"/>
        <v>45</v>
      </c>
      <c r="F10" s="8">
        <f>SUM(F11:F14)</f>
        <v>36</v>
      </c>
      <c r="G10" s="8">
        <f>SUM(G11:G14)</f>
        <v>9</v>
      </c>
      <c r="H10" s="8">
        <f t="shared" si="2"/>
        <v>42</v>
      </c>
      <c r="I10" s="8">
        <f>SUM(I11:I14)</f>
        <v>26</v>
      </c>
      <c r="J10" s="8">
        <f>SUM(J11:J14)</f>
        <v>1</v>
      </c>
      <c r="K10" s="8">
        <f>SUM(K11:K14)</f>
        <v>7</v>
      </c>
      <c r="L10" s="8">
        <f>SUM(L11:L14)</f>
        <v>8</v>
      </c>
      <c r="M10" s="8">
        <f>SUM(M11:M14)</f>
        <v>0</v>
      </c>
      <c r="N10" s="8">
        <v>0</v>
      </c>
      <c r="O10" s="8">
        <v>0</v>
      </c>
      <c r="P10" s="8">
        <v>0</v>
      </c>
      <c r="Q10" s="8">
        <f>R10+S10</f>
        <v>20</v>
      </c>
      <c r="R10" s="8"/>
      <c r="S10" s="8">
        <v>20</v>
      </c>
      <c r="T10" s="8">
        <v>0</v>
      </c>
      <c r="U10" s="8">
        <v>4</v>
      </c>
      <c r="V10" s="8">
        <v>5</v>
      </c>
      <c r="W10" s="8">
        <v>4</v>
      </c>
      <c r="X10" s="8">
        <v>0</v>
      </c>
    </row>
    <row r="11" spans="1:24" ht="24" customHeight="1">
      <c r="A11" s="6" t="s">
        <v>211</v>
      </c>
      <c r="B11" s="9" t="s">
        <v>254</v>
      </c>
      <c r="C11" s="9" t="s">
        <v>255</v>
      </c>
      <c r="D11" s="9" t="s">
        <v>256</v>
      </c>
      <c r="E11" s="8">
        <f t="shared" si="0"/>
        <v>30</v>
      </c>
      <c r="F11" s="8">
        <v>30</v>
      </c>
      <c r="G11" s="8">
        <v>0</v>
      </c>
      <c r="H11" s="8">
        <f t="shared" si="2"/>
        <v>28</v>
      </c>
      <c r="I11" s="8">
        <v>22</v>
      </c>
      <c r="J11" s="8">
        <v>1</v>
      </c>
      <c r="K11" s="8">
        <v>0</v>
      </c>
      <c r="L11" s="8">
        <v>5</v>
      </c>
      <c r="M11" s="8">
        <v>0</v>
      </c>
      <c r="N11" s="8">
        <v>0</v>
      </c>
      <c r="O11" s="8">
        <v>0</v>
      </c>
      <c r="P11" s="8">
        <v>0</v>
      </c>
      <c r="Q11" s="8">
        <f>R11+S11</f>
        <v>17</v>
      </c>
      <c r="R11" s="8"/>
      <c r="S11" s="8">
        <v>17</v>
      </c>
      <c r="T11" s="8">
        <v>0</v>
      </c>
      <c r="U11" s="8">
        <v>3</v>
      </c>
      <c r="V11" s="8">
        <v>3</v>
      </c>
      <c r="W11" s="8">
        <v>3</v>
      </c>
      <c r="X11" s="8">
        <v>0</v>
      </c>
    </row>
    <row r="12" spans="1:24" ht="24" customHeight="1">
      <c r="A12" s="6" t="s">
        <v>257</v>
      </c>
      <c r="B12" s="9" t="s">
        <v>258</v>
      </c>
      <c r="C12" s="9" t="s">
        <v>255</v>
      </c>
      <c r="D12" s="9" t="s">
        <v>256</v>
      </c>
      <c r="E12" s="8">
        <f t="shared" si="0"/>
        <v>3</v>
      </c>
      <c r="F12" s="8">
        <v>0</v>
      </c>
      <c r="G12" s="8">
        <v>3</v>
      </c>
      <c r="H12" s="8">
        <f t="shared" si="2"/>
        <v>3</v>
      </c>
      <c r="I12" s="8">
        <v>0</v>
      </c>
      <c r="J12" s="8">
        <v>0</v>
      </c>
      <c r="K12" s="8">
        <v>2</v>
      </c>
      <c r="L12" s="8">
        <v>1</v>
      </c>
      <c r="M12" s="8">
        <v>0</v>
      </c>
      <c r="N12" s="8">
        <v>0</v>
      </c>
      <c r="O12" s="8">
        <v>0</v>
      </c>
      <c r="P12" s="8">
        <v>0</v>
      </c>
      <c r="Q12" s="8">
        <f>R12+S12</f>
        <v>0</v>
      </c>
      <c r="R12" s="8"/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0</v>
      </c>
    </row>
    <row r="13" spans="1:24" ht="24" customHeight="1">
      <c r="A13" s="6" t="s">
        <v>259</v>
      </c>
      <c r="B13" s="9" t="s">
        <v>258</v>
      </c>
      <c r="C13" s="9" t="s">
        <v>255</v>
      </c>
      <c r="D13" s="9" t="s">
        <v>256</v>
      </c>
      <c r="E13" s="8">
        <f t="shared" si="0"/>
        <v>6</v>
      </c>
      <c r="F13" s="8">
        <v>0</v>
      </c>
      <c r="G13" s="8">
        <v>6</v>
      </c>
      <c r="H13" s="8">
        <f t="shared" si="2"/>
        <v>5</v>
      </c>
      <c r="I13" s="8">
        <v>0</v>
      </c>
      <c r="J13" s="8">
        <v>0</v>
      </c>
      <c r="K13" s="8">
        <v>5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f>R13+S13</f>
        <v>0</v>
      </c>
      <c r="R13" s="8"/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</row>
    <row r="14" spans="1:24" ht="24" customHeight="1">
      <c r="A14" s="6" t="s">
        <v>260</v>
      </c>
      <c r="B14" s="9" t="s">
        <v>254</v>
      </c>
      <c r="C14" s="9" t="s">
        <v>255</v>
      </c>
      <c r="D14" s="9" t="s">
        <v>256</v>
      </c>
      <c r="E14" s="8">
        <f t="shared" si="0"/>
        <v>6</v>
      </c>
      <c r="F14" s="8">
        <v>6</v>
      </c>
      <c r="G14" s="8">
        <v>0</v>
      </c>
      <c r="H14" s="8">
        <f t="shared" si="2"/>
        <v>6</v>
      </c>
      <c r="I14" s="8">
        <v>4</v>
      </c>
      <c r="J14" s="8">
        <v>0</v>
      </c>
      <c r="K14" s="8">
        <v>0</v>
      </c>
      <c r="L14" s="8">
        <v>2</v>
      </c>
      <c r="M14" s="8">
        <v>0</v>
      </c>
      <c r="N14" s="8">
        <v>0</v>
      </c>
      <c r="O14" s="8">
        <v>0</v>
      </c>
      <c r="P14" s="8">
        <v>0</v>
      </c>
      <c r="Q14" s="8">
        <f>R14+S14</f>
        <v>3</v>
      </c>
      <c r="R14" s="8"/>
      <c r="S14" s="8">
        <v>3</v>
      </c>
      <c r="T14" s="8">
        <v>0</v>
      </c>
      <c r="U14" s="8">
        <v>1</v>
      </c>
      <c r="V14" s="8">
        <v>2</v>
      </c>
      <c r="W14" s="8">
        <v>1</v>
      </c>
      <c r="X14" s="8">
        <v>0</v>
      </c>
    </row>
  </sheetData>
  <sheetProtection/>
  <mergeCells count="30">
    <mergeCell ref="V1:X1"/>
    <mergeCell ref="A2:X2"/>
    <mergeCell ref="V3:X3"/>
    <mergeCell ref="E4:G4"/>
    <mergeCell ref="H4:P4"/>
    <mergeCell ref="H5:M5"/>
    <mergeCell ref="S6:T6"/>
    <mergeCell ref="V6:W6"/>
    <mergeCell ref="A4:A7"/>
    <mergeCell ref="B4:B7"/>
    <mergeCell ref="C4:C7"/>
    <mergeCell ref="D4:D7"/>
    <mergeCell ref="E5:E7"/>
    <mergeCell ref="F5:F7"/>
    <mergeCell ref="G5:G7"/>
    <mergeCell ref="H6:H7"/>
    <mergeCell ref="I6:I7"/>
    <mergeCell ref="J6:J7"/>
    <mergeCell ref="K6:K7"/>
    <mergeCell ref="L6:L7"/>
    <mergeCell ref="M6:M7"/>
    <mergeCell ref="N5:N7"/>
    <mergeCell ref="O5:O7"/>
    <mergeCell ref="P5:P7"/>
    <mergeCell ref="Q6:Q7"/>
    <mergeCell ref="R6:R7"/>
    <mergeCell ref="U6:U7"/>
    <mergeCell ref="X4:X7"/>
    <mergeCell ref="U4:W5"/>
    <mergeCell ref="Q4:T5"/>
  </mergeCells>
  <printOptions/>
  <pageMargins left="0.74803" right="0.74803" top="0.98425" bottom="0.98425" header="0.5118099999999999" footer="0.5118099999999999"/>
  <pageSetup errors="blank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2023-11-24T03:25:24Z</dcterms:created>
  <dcterms:modified xsi:type="dcterms:W3CDTF">2023-11-24T03:27:23Z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