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指标体系及评分表" sheetId="1" r:id="rId1"/>
    <sheet name="一级指标" sheetId="2" r:id="rId2"/>
  </sheets>
  <definedNames>
    <definedName name="_xlnm.Print_Area" localSheetId="0">'指标体系及评分表'!$A$1:$I$50</definedName>
    <definedName name="_xlnm.Print_Titles" localSheetId="0">'指标体系及评分表'!$1:$3</definedName>
    <definedName name="_xlnm._FilterDatabase" localSheetId="0" hidden="1">'指标体系及评分表'!$A$3:$I$50</definedName>
  </definedNames>
  <calcPr fullCalcOnLoad="1"/>
</workbook>
</file>

<file path=xl/sharedStrings.xml><?xml version="1.0" encoding="utf-8"?>
<sst xmlns="http://schemas.openxmlformats.org/spreadsheetml/2006/main" count="197" uniqueCount="184">
  <si>
    <t>勐海县统计抽样调查及流通和消费价格统计调查项目绩效评价指标及评分表</t>
  </si>
  <si>
    <t>总分100分，评价结果85.68分</t>
  </si>
  <si>
    <r>
      <t>评价等级：优（）、良（</t>
    </r>
    <r>
      <rPr>
        <b/>
        <sz val="12"/>
        <rFont val="仿宋"/>
        <family val="3"/>
      </rPr>
      <t>√</t>
    </r>
    <r>
      <rPr>
        <b/>
        <sz val="12"/>
        <rFont val="仿宋_GB2312"/>
        <family val="3"/>
      </rPr>
      <t>）、中（）、差（）</t>
    </r>
  </si>
  <si>
    <t>一级指标</t>
  </si>
  <si>
    <t>二级指标</t>
  </si>
  <si>
    <t>三级指标</t>
  </si>
  <si>
    <t>四级指标</t>
  </si>
  <si>
    <t>指标解释</t>
  </si>
  <si>
    <t>评分标准</t>
  </si>
  <si>
    <t>分值</t>
  </si>
  <si>
    <t>评价得分</t>
  </si>
  <si>
    <t>备注</t>
  </si>
  <si>
    <t>1.投入情况（18分）</t>
  </si>
  <si>
    <t>1.1项目立项（14分）</t>
  </si>
  <si>
    <t>1.1.1项目立项规范性（2分）</t>
  </si>
  <si>
    <t>1.1.1.1项目立项充分、合理性（2分）</t>
  </si>
  <si>
    <t>项目的申请、设立过程是否符合相关要求，用以反映和考核项目立项的规范情况。</t>
  </si>
  <si>
    <t>项目立项依据充分、合理2分，无立项资料0分。</t>
  </si>
  <si>
    <t>1.1.2绩效目标合理性（6分）</t>
  </si>
  <si>
    <t>1.1.2.1绩效目标设立（2分）</t>
  </si>
  <si>
    <t>是否设定项目绩效目标。</t>
  </si>
  <si>
    <t>设定绩效目标得2分，未设定绩效目标0分。</t>
  </si>
  <si>
    <t>1.1.2.2绩效目标合规性（2分）</t>
  </si>
  <si>
    <t>项目所设定的绩效目标是否依据充分，是否符合客观实际，用以反映和考核项目绩效目标与项目实施情况相符。</t>
  </si>
  <si>
    <t>是否符合国家相关法律法规、党委政府决策，符合政策1分，不符合政策0分；项目是否为促进事业发展所必需，若是1分，不是0分。</t>
  </si>
  <si>
    <t>1.1.2.3绩效目标合理性（2分）</t>
  </si>
  <si>
    <t>项目预期产出效益和效果是否有明确的数据来源依据，若有2分，若无0分。</t>
  </si>
  <si>
    <t>1.1.3绩效指标明确性（6分）</t>
  </si>
  <si>
    <t>1.1.3.1绩效指标细化情况（2分）</t>
  </si>
  <si>
    <t>绩效指标是否清晰、细化、量化、可衡量，用以反映和考核项目绩效目标的明细化及量化情况。</t>
  </si>
  <si>
    <t>项目绩效指标细化2分，一般细化1分，未细化0分。</t>
  </si>
  <si>
    <t>1.1.3.2绩效指标量化情况（2分）</t>
  </si>
  <si>
    <t>项目绩效指标量化2分，一般量化1分，未量化0分。</t>
  </si>
  <si>
    <t>1.1.3.3绩效指标与预算、计划数的匹配性（2分）</t>
  </si>
  <si>
    <t>绩效指标与项目预算确定的投资额或资金量是否匹配；与项目年度任务数或计划数相匹配，用以反映和考核项目绩效指标和绩效目标的对应情况。</t>
  </si>
  <si>
    <t>绩效指标与预算投资额匹配得较高1分，匹配性一般0.5分；匹配性低0分；绩效指标与年度任务数匹配及较高1分，匹配性一般0.5分；匹配性低0分。</t>
  </si>
  <si>
    <t>1.2资金落实（4分）</t>
  </si>
  <si>
    <t>1.2.1资金到位率(2分）</t>
  </si>
  <si>
    <t>1.2.1.1资金到位率（2分）</t>
  </si>
  <si>
    <t>考核到位资金与计划投入资金的比率，用以反映和考核资金落实情况对项目实施的总体保障程度。</t>
  </si>
  <si>
    <t>得分=资金到位率*总分值（总分值为2分）</t>
  </si>
  <si>
    <t>1.2.2资金到位及时率（2分）</t>
  </si>
  <si>
    <t>1.2.2.1资金到位及时率=（资金及时到位资金/资金应到位资金）*100%。（2分）</t>
  </si>
  <si>
    <t>及时到位资金与应到位资金的比率，用以反映和考核项目资金落实的及时性程度。及时到位资金：截止规定时点实际落实到具体项目的资金。应到位资金：按照合同或项目进度要求截止规定时点应落实到具体项目的资金。</t>
  </si>
  <si>
    <t xml:space="preserve"> 实际得分=本项资金实际到位率*总分值（总分值为2分）</t>
  </si>
  <si>
    <t>2.过程情况（35分）</t>
  </si>
  <si>
    <t>2.1业务管理（16分）</t>
  </si>
  <si>
    <t>2.1.1管理制度健全性（4分）</t>
  </si>
  <si>
    <t>2.1.1.1是否已制定或具有相应的业务管理制度（2分）.</t>
  </si>
  <si>
    <t>项目实施单位的业务管理制度是否全面、完整、合理，是否符合相关法律、法规规定，用以反映和考核业务管理制度对项目顺利实施的保障情况及合法合规情况。</t>
  </si>
  <si>
    <t>制定项目管理制度2分，内控制度不完整1分，未制定项目管理制度0分。</t>
  </si>
  <si>
    <t>2.1.1.2业务管理制度是否合法、合规、完整（2分）。</t>
  </si>
  <si>
    <t>1.制定的项目管理制度完善，对项目管理的具体流程、职能职责和管理制度细化1分；                                        2.制定的项目管理制度，内容粗略，无项目管理流程以及保障措施0.5分；                                  3.未制定项目管理制度0分。</t>
  </si>
  <si>
    <t>2.1.2制度执行有效性（3分）</t>
  </si>
  <si>
    <t>2.1.2.1制度履行有效性（2分）</t>
  </si>
  <si>
    <t>项目实施是否符合相关法律法规、业务管理制度及项目实施方案规定，用以反映和考核业务管理制度的执行情况。</t>
  </si>
  <si>
    <t>制度的执行到位2分；基本按照制度执行1分；未按照制度执行0分。</t>
  </si>
  <si>
    <t>2.1.2.2调整手续完备性（1分）</t>
  </si>
  <si>
    <t>项目调整及支出调整手续是否完备，用以反映和考核项目调整手续的执行情况。</t>
  </si>
  <si>
    <t>项目调整手续完善1分，项目调整手续一般完善0.5分，项目调整手续不完善0分。</t>
  </si>
  <si>
    <t>2.1.3项目质量可控性（5分）</t>
  </si>
  <si>
    <r>
      <t>2.1.3.1</t>
    </r>
    <r>
      <rPr>
        <sz val="10"/>
        <rFont val="宋体"/>
        <family val="0"/>
      </rPr>
      <t>组织机构保障性（</t>
    </r>
    <r>
      <rPr>
        <sz val="10"/>
        <rFont val="宋体"/>
        <family val="0"/>
      </rPr>
      <t>2</t>
    </r>
    <r>
      <rPr>
        <sz val="10"/>
        <rFont val="宋体"/>
        <family val="0"/>
      </rPr>
      <t>分）</t>
    </r>
  </si>
  <si>
    <t>项目实施单位为达到项目质量要求而采取了必需的措施，用以反映和考核项目实施单位对项目质量的控制情况。</t>
  </si>
  <si>
    <t>已设立或明确项目管理的责任部门或人员2分；未明确但有相应人员进行项目管理1分；管理很随意，比较分散，没有固定牵头人0分。</t>
  </si>
  <si>
    <t>2.1.3.2过程监管完整性（2分）</t>
  </si>
  <si>
    <t>较好的采取了项目质量检查、验收等控制措施或手段2分；控制措施或手段一般1分；未采取0分。</t>
  </si>
  <si>
    <t>2.1.3.3程序执行完整性（1分）</t>
  </si>
  <si>
    <t>全面、准确、及时了解全省及各地区城乡居民收入、消费及其他生活状况。</t>
  </si>
  <si>
    <t>复核规定1分，未按规定执行，每缺失一项扣0.5分，扣完为止。</t>
  </si>
  <si>
    <t>2.1.4档案管理规范性（4分）</t>
  </si>
  <si>
    <t>2.1.4.1是否指定专人负责项目档案专门管理（2分）</t>
  </si>
  <si>
    <t>项目实施单位档案管理是否规范完整,用以反映和考核项目实施单位对项目档案管理的控制情况。</t>
  </si>
  <si>
    <t>指定专人负责项目档案管理1分，若出现有未指定专人负责管理项目的扣0.5分，项目都未指定专人负责的0分。</t>
  </si>
  <si>
    <t>2.1.4.2项目档案资料是否完整、齐全、规范（2分）</t>
  </si>
  <si>
    <t>项目档案资料完整、齐全、规范2分；有项目档案，基本归集保存1.5分；有项目档案，未归集保存，提供1分；未归集管理，提供不及时，0.5分；无法提供0分。</t>
  </si>
  <si>
    <t>2.2财务管理（15分）</t>
  </si>
  <si>
    <t>2.2.1管理制度健全性（1分）</t>
  </si>
  <si>
    <t>2.2.1.1财务管理制度健全性（1分）</t>
  </si>
  <si>
    <t>项目实施单位的财务管理制度是否全面、完整、合理，是否符合相关会计制度的规定，用以反映和考核财务管理制度对资金规范、安全运行的保障情况及合规情况。</t>
  </si>
  <si>
    <t>财务管理制度和项目专项资金管理办法建立健全1分；已建立财务管理制度和项目专项资金管理制度，但内容粗略0.5分；未制定制度0分。</t>
  </si>
  <si>
    <t>2.2.2资金使用合规性（6分）</t>
  </si>
  <si>
    <t>2.2.2.1资金使用程序规范性（2分）</t>
  </si>
  <si>
    <t>资金的拨付是否有完整的审批程序和手续，委托单位的遴选程序是否符合相关法律法规要求，用以反映和考核项目资金使用程序履行情况。</t>
  </si>
  <si>
    <t>资金拨付有完整的审批手续2分；有审批手续，但执行不到位1分；无审批手续，直接拨付0分。</t>
  </si>
  <si>
    <t>2.2.2.2资金使用合理性（2分）</t>
  </si>
  <si>
    <t>项目资金使用是否符合项目预算批复或合同规定的用途，用以反映和考核项目资金使用的合理性。</t>
  </si>
  <si>
    <t>按照预算批复或合同规定用途使用资金2分，反之0分。</t>
  </si>
  <si>
    <t>2.2.2.3资金使用合法合规性（2分）</t>
  </si>
  <si>
    <t>项目资金使用是否存在截留、挤占、挪用、虚列支出等情况，用以反映和考核项目资金使用的合法合规情况。</t>
  </si>
  <si>
    <t>存在截留、挤占、挪用、虚列支付情况得0分。</t>
  </si>
  <si>
    <t>2.2.3会计核算规范性（2分）</t>
  </si>
  <si>
    <t>2.2.3.1是否符合国家财经法规和财务管理制度以及内部会计控制规范、相关会计准则的规定（2分）。</t>
  </si>
  <si>
    <t>项目实施单位的项目资金会计核算是否符合《会计法》和相关会计准则、会计制度，用以反映和考核项目资金会计核算的规范情况。</t>
  </si>
  <si>
    <t>会计核算规范2分；会计核算欠规范或存在个别核算差错1分；会计核算不符合制度要求0分。</t>
  </si>
  <si>
    <t>2.2.4财务监控有效性（2分）</t>
  </si>
  <si>
    <t>2.2.4.1是否建立财务监控机制（1分）</t>
  </si>
  <si>
    <t>项目实施单位是否为保障资金的安全、规范运行而建立了岗位责任制、内部监督办法等机制。</t>
  </si>
  <si>
    <t xml:space="preserve">建立了完整的财务监控机制1分；已建立部分财务监控机制0.5分；未建立财务监控机制0分。 </t>
  </si>
  <si>
    <t>2.2.4.2财务监控有效性（1分）</t>
  </si>
  <si>
    <t>是否采用了必要的监控措施，如不相容岗位相互分离、内部授权审批控制、预算控制、会计控制、单据控制、信息内部公开等，是否做到会计核算规范、信息真实。用以反映和考核项目实施单位对资金运行的控制情况。</t>
  </si>
  <si>
    <t xml:space="preserve">财务监控措施比较严谨并执行到位1分；财务监控措施一般严谨0.5分；财务监控措施严谨性较差0分。
</t>
  </si>
  <si>
    <t>2.2.5对乡镇项目资金的管理情况（4分）</t>
  </si>
  <si>
    <t>2.2.5.1是否对乡镇收到的项目资金进行监督、管理（4分）</t>
  </si>
  <si>
    <t>项目资金由主管单位预算，直接由财政下拨至乡镇。用以反映主管单位对项目资金的监督、管理情况（4分）。</t>
  </si>
  <si>
    <t>对乡镇项目资金监督、管理得满分；未进行监督、管理不得分（4分）。</t>
  </si>
  <si>
    <t>2.3绩效管理（4分）</t>
  </si>
  <si>
    <t>2.3.1绩效运行跟踪监控制度的建立和执行（2分）</t>
  </si>
  <si>
    <t>2.3.1.1是否建立绩效运行跟踪监控制度（2分）</t>
  </si>
  <si>
    <t>项目实施单位是否根据相关文件规定建立跟踪监控制度和执行监控制度。</t>
  </si>
  <si>
    <t xml:space="preserve">建立跟踪监控制度并按制度执行2分；建立跟踪监控制度但未按制度执行1分；未建立跟踪监控制度也未按制度执行0分。 </t>
  </si>
  <si>
    <t>2.3.2绩效自评报告的撰写（2分）</t>
  </si>
  <si>
    <t>2.3.2.1撰写自评报告（2分）</t>
  </si>
  <si>
    <t>项目实施单位是否根据相关文件撰写自评报告，报告内容是否完整、真实。</t>
  </si>
  <si>
    <t>撰写自评报告，报告内容完整、真实2分；                              撰写自评报告，报告内容不完整，但真实1分；                                      撰写自评报告，报告内容不完整，也不真实0.5分；未撰写自评报告0分。</t>
  </si>
  <si>
    <t>3.产出情况（33分）</t>
  </si>
  <si>
    <t>3.1项目产出（33分）</t>
  </si>
  <si>
    <t>3.1.1指标实现情况（20分）</t>
  </si>
  <si>
    <t>3.1.1.1全面、准确、及时了解我县城乡居民收入、消费及其他生活状况（4分）</t>
  </si>
  <si>
    <t>住户调查160户，调查员16人。</t>
  </si>
  <si>
    <t>得分=实际完成率*总分值（总分值为4分）。</t>
  </si>
  <si>
    <t>3.1.1.2推动我县流通消费价格统计调查工作健康发展，保证价格指数的科学性和准确性，及时全面地反映我县流通消费市场物价变化情况以及价格变动对人民生活的影响程度。为各级党委、政府的科学决策提供准确的信息。（4分)</t>
  </si>
  <si>
    <t>全县共有82个调查网点，627个规格品</t>
  </si>
  <si>
    <t>3.1.1.3 2019 年末住户调查电子记账户（4分）</t>
  </si>
  <si>
    <t xml:space="preserve">≥ 25%
</t>
  </si>
  <si>
    <t>3.1.1.4住户调查辅导员劳务费（4分）</t>
  </si>
  <si>
    <t>147840元</t>
  </si>
  <si>
    <t>3.1.1.5物价调查员劳务费（4分）</t>
  </si>
  <si>
    <t>16560元</t>
  </si>
  <si>
    <t>3.1.2资金使用率（4分）</t>
  </si>
  <si>
    <t>3.1.2.1项目主管单位资金使用率=（实际到位资金的使用/实际到位资金数）*100%（2分）</t>
  </si>
  <si>
    <t>实际到位资金的使用数：一定时期（本年度或项目期）内项目实际使用或支出的到位资金。实际到位资金数：截至规定时点实际落实到具体项目的资金。</t>
  </si>
  <si>
    <t>得分=实际资金使用率*总分值（总分值为2分）。</t>
  </si>
  <si>
    <t>3.1.2.2项目实施单位资金使用率=（实际到位资金的使用/实际到位资金数）*100%（2分）</t>
  </si>
  <si>
    <t>3.1.3完成及时性（4分）</t>
  </si>
  <si>
    <t>3.1.3.1居民消费价格指数提供及时性(2分)</t>
  </si>
  <si>
    <t>及时为县委、县政府提供居民消费价格指数</t>
  </si>
  <si>
    <t>在规定时间内完成满分，未在规定时间内完成不得分。</t>
  </si>
  <si>
    <t>3.1.3.2“两个收入”指标停工及时性（2分）</t>
  </si>
  <si>
    <t>及时提供城乡居民收入、消费及其他生活状况</t>
  </si>
  <si>
    <t>3.1.4质量达标率（2分）</t>
  </si>
  <si>
    <t>居民消费价格指数及“两个收入”指数。为全面、准确、及时了解全省及各地区城乡居民收入、消费及其他生活状况。</t>
  </si>
  <si>
    <t>全面、准确的为县委、县政府提供“两个收入”指标及居民消费价格指数</t>
  </si>
  <si>
    <t>数据合规，已正常上报满分；数据未通过审核，不得分。</t>
  </si>
  <si>
    <t>3.1.5成本节约率（3分）</t>
  </si>
  <si>
    <t>3.1.5.2成本节约率（3分）</t>
  </si>
  <si>
    <t>实际成本：项目实施单位如期、保质、保量、完成既定工作目标实际所耗费的支出。计划成本：项目实施单位为完成工作目标计划安排的支出，一般以项目预算为参考。成本节约率=【（计划成本-实际成本）/计划成本】*100%</t>
  </si>
  <si>
    <t>得分=成本节约率*总分值（总分值为3分）                                 注：根据已提供预算资料，对可比对项目进行评分。</t>
  </si>
  <si>
    <t>4.效情况果（10）</t>
  </si>
  <si>
    <t>4.1项目效益（6分）</t>
  </si>
  <si>
    <t>4.1.1经济效益（2分）</t>
  </si>
  <si>
    <t>4.1.1.1经济效益（2分）</t>
  </si>
  <si>
    <t>项目实施对经济发展所带来的直接或间接影响情况。</t>
  </si>
  <si>
    <t>根据项目情况酌情打分</t>
  </si>
  <si>
    <t>4.1.2社会效益（2分）</t>
  </si>
  <si>
    <t>4.1.2.1社会效益（2分）</t>
  </si>
  <si>
    <t>项目实施对社会发展所带来的直接或间接影响情况。</t>
  </si>
  <si>
    <t>4.1.3可持续性影响（2分）</t>
  </si>
  <si>
    <t>4.1.3.1可持续性影响（2分）</t>
  </si>
  <si>
    <t>项目后续运行及成效发挥的可持续性影响情况。</t>
  </si>
  <si>
    <r>
      <t>4.2项目满意度（</t>
    </r>
    <r>
      <rPr>
        <b/>
        <sz val="10"/>
        <rFont val="宋体"/>
        <family val="0"/>
      </rPr>
      <t>4</t>
    </r>
    <r>
      <rPr>
        <b/>
        <sz val="10"/>
        <rFont val="宋体"/>
        <family val="0"/>
      </rPr>
      <t>分）</t>
    </r>
  </si>
  <si>
    <t>4.2.1消费价格统计、调查项目（2分）</t>
  </si>
  <si>
    <t>4.2.1.1消费价格统计调查网点的人员对项目实施满意度（2分）</t>
  </si>
  <si>
    <t>按照问卷调查满意度≥95%。</t>
  </si>
  <si>
    <t>未达到目标值扣一半分，满意度达不到90%不得分。</t>
  </si>
  <si>
    <t>4.2.2统计抽样调查及流通项目（2分）</t>
  </si>
  <si>
    <r>
      <t>4.2.2.1</t>
    </r>
    <r>
      <rPr>
        <sz val="10"/>
        <rFont val="宋体"/>
        <family val="0"/>
      </rPr>
      <t>调查户对项目实施满意度（</t>
    </r>
    <r>
      <rPr>
        <sz val="10"/>
        <rFont val="宋体"/>
        <family val="0"/>
      </rPr>
      <t>2分</t>
    </r>
    <r>
      <rPr>
        <sz val="10"/>
        <rFont val="宋体"/>
        <family val="0"/>
      </rPr>
      <t>）</t>
    </r>
  </si>
  <si>
    <t>5.资料提供情况（4分）</t>
  </si>
  <si>
    <t>5.1项目有关资料提供情况（4分）</t>
  </si>
  <si>
    <t>5.1.1项目资料提供的及时性（2分）</t>
  </si>
  <si>
    <t>5.1.1.1单位是否按照审计组要求时间提供资料（2分）</t>
  </si>
  <si>
    <t>资料提供及时性是指根据绩效评价工作要求，单位对评价项目资料送达所规定的时间。</t>
  </si>
  <si>
    <t>单位按照要求时间提供项目2分；单位逾期提供资料3天以内1分；否则不得分</t>
  </si>
  <si>
    <t>5.1.2项目资料提供的完整性（2分）</t>
  </si>
  <si>
    <t>5.1.1.2单位是否按照审计组要求提供资料（2分）</t>
  </si>
  <si>
    <t>资料提供完整性是指根据绩效评价工作要求，单位送达的项目资料的完整程度。</t>
  </si>
  <si>
    <t>单位提供项目资料完整2分；单位提供资料基本完整1分；单位提供资料不完整0.5分；单位未提供资料0分</t>
  </si>
  <si>
    <t>合计</t>
  </si>
  <si>
    <t>指标分值</t>
  </si>
  <si>
    <t>得分率</t>
  </si>
  <si>
    <t>投入</t>
  </si>
  <si>
    <t>过程</t>
  </si>
  <si>
    <t>产出</t>
  </si>
  <si>
    <t>效果</t>
  </si>
  <si>
    <t>资料提供</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</si>
</sst>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52">
    <font>
      <sz val="12"/>
      <name val="宋体"/>
      <family val="0"/>
    </font>
    <font>
      <sz val="11"/>
      <name val="宋体"/>
      <family val="0"/>
    </font>
    <font>
      <b/>
      <sz val="10"/>
      <color indexed="8"/>
      <name val="仿宋_GB2312"/>
      <family val="3"/>
    </font>
    <font>
      <sz val="10"/>
      <color indexed="8"/>
      <name val="仿宋_GB2312"/>
      <family val="3"/>
    </font>
    <font>
      <b/>
      <sz val="12"/>
      <name val="宋体"/>
      <family val="0"/>
    </font>
    <font>
      <b/>
      <sz val="10"/>
      <name val="宋体"/>
      <family val="0"/>
    </font>
    <font>
      <sz val="10"/>
      <name val="宋体"/>
      <family val="0"/>
    </font>
    <font>
      <b/>
      <sz val="18"/>
      <color indexed="63"/>
      <name val="仿宋_GB2312"/>
      <family val="3"/>
    </font>
    <font>
      <b/>
      <sz val="12"/>
      <name val="仿宋_GB2312"/>
      <family val="3"/>
    </font>
    <font>
      <b/>
      <sz val="10"/>
      <name val="仿宋_GB2312"/>
      <family val="3"/>
    </font>
    <font>
      <sz val="10"/>
      <name val="仿宋_GB2312"/>
      <family val="3"/>
    </font>
    <font>
      <sz val="9"/>
      <name val="仿宋_GB2312"/>
      <family val="3"/>
    </font>
    <font>
      <sz val="11"/>
      <color indexed="8"/>
      <name val="等线"/>
      <family val="0"/>
    </font>
    <font>
      <i/>
      <sz val="11"/>
      <color indexed="23"/>
      <name val="等线"/>
      <family val="0"/>
    </font>
    <font>
      <b/>
      <sz val="11"/>
      <color indexed="54"/>
      <name val="等线"/>
      <family val="0"/>
    </font>
    <font>
      <u val="single"/>
      <sz val="12"/>
      <color indexed="36"/>
      <name val="宋体"/>
      <family val="0"/>
    </font>
    <font>
      <sz val="11"/>
      <color indexed="16"/>
      <name val="等线"/>
      <family val="0"/>
    </font>
    <font>
      <b/>
      <sz val="11"/>
      <color indexed="53"/>
      <name val="等线"/>
      <family val="0"/>
    </font>
    <font>
      <sz val="11"/>
      <color indexed="9"/>
      <name val="等线"/>
      <family val="0"/>
    </font>
    <font>
      <sz val="11"/>
      <color indexed="60"/>
      <name val="等线"/>
      <family val="0"/>
    </font>
    <font>
      <sz val="11"/>
      <color indexed="62"/>
      <name val="等线"/>
      <family val="0"/>
    </font>
    <font>
      <b/>
      <sz val="11"/>
      <color indexed="63"/>
      <name val="等线"/>
      <family val="0"/>
    </font>
    <font>
      <b/>
      <sz val="15"/>
      <color indexed="54"/>
      <name val="等线"/>
      <family val="0"/>
    </font>
    <font>
      <b/>
      <sz val="11"/>
      <color indexed="9"/>
      <name val="等线"/>
      <family val="0"/>
    </font>
    <font>
      <b/>
      <sz val="13"/>
      <color indexed="54"/>
      <name val="等线"/>
      <family val="0"/>
    </font>
    <font>
      <sz val="11"/>
      <color indexed="10"/>
      <name val="等线"/>
      <family val="0"/>
    </font>
    <font>
      <b/>
      <sz val="11"/>
      <color indexed="8"/>
      <name val="等线"/>
      <family val="0"/>
    </font>
    <font>
      <sz val="18"/>
      <color indexed="54"/>
      <name val="等线 Light"/>
      <family val="0"/>
    </font>
    <font>
      <u val="single"/>
      <sz val="12"/>
      <color indexed="12"/>
      <name val="宋体"/>
      <family val="0"/>
    </font>
    <font>
      <sz val="11"/>
      <color indexed="8"/>
      <name val="宋体"/>
      <family val="0"/>
    </font>
    <font>
      <sz val="11"/>
      <color indexed="53"/>
      <name val="等线"/>
      <family val="0"/>
    </font>
    <font>
      <sz val="11"/>
      <color indexed="17"/>
      <name val="等线"/>
      <family val="0"/>
    </font>
    <font>
      <b/>
      <sz val="12"/>
      <name val="仿宋"/>
      <family val="3"/>
    </font>
    <font>
      <sz val="11"/>
      <color theme="1"/>
      <name val="Calibri"/>
      <family val="0"/>
    </font>
    <font>
      <sz val="11"/>
      <color rgb="FF3F3F76"/>
      <name val="Calibri"/>
      <family val="0"/>
    </font>
    <font>
      <sz val="11"/>
      <color rgb="FF9C0006"/>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b/>
      <sz val="10"/>
      <color theme="1"/>
      <name val="仿宋_GB2312"/>
      <family val="3"/>
    </font>
    <font>
      <sz val="10"/>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3" fillId="13" borderId="0" applyNumberFormat="0" applyBorder="0" applyAlignment="0" applyProtection="0"/>
    <xf numFmtId="0" fontId="45"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3" fillId="17" borderId="0" applyNumberFormat="0" applyBorder="0" applyAlignment="0" applyProtection="0"/>
    <xf numFmtId="0" fontId="45"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45"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5"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29" fillId="0" borderId="0">
      <alignment vertical="center"/>
      <protection/>
    </xf>
  </cellStyleXfs>
  <cellXfs count="58">
    <xf numFmtId="0" fontId="0" fillId="0" borderId="0" xfId="0" applyAlignment="1">
      <alignment/>
    </xf>
    <xf numFmtId="0" fontId="50" fillId="0" borderId="10" xfId="0" applyFont="1" applyBorder="1" applyAlignment="1">
      <alignment horizontal="center" vertical="center"/>
    </xf>
    <xf numFmtId="176" fontId="50" fillId="0" borderId="10" xfId="0" applyNumberFormat="1" applyFont="1" applyBorder="1" applyAlignment="1">
      <alignment horizontal="center" vertical="center"/>
    </xf>
    <xf numFmtId="0" fontId="51" fillId="0" borderId="10" xfId="0" applyFont="1" applyBorder="1" applyAlignment="1">
      <alignment horizontal="center" vertical="center"/>
    </xf>
    <xf numFmtId="176" fontId="51" fillId="0" borderId="10" xfId="0" applyNumberFormat="1" applyFont="1" applyBorder="1" applyAlignment="1">
      <alignment horizontal="center" vertical="center"/>
    </xf>
    <xf numFmtId="10" fontId="51" fillId="0" borderId="10" xfId="0" applyNumberFormat="1" applyFont="1" applyBorder="1" applyAlignment="1">
      <alignment horizontal="center" vertical="center"/>
    </xf>
    <xf numFmtId="10" fontId="50" fillId="0" borderId="10" xfId="0" applyNumberFormat="1" applyFont="1" applyBorder="1" applyAlignment="1">
      <alignment horizontal="center" vertical="center"/>
    </xf>
    <xf numFmtId="0" fontId="4" fillId="0" borderId="0" xfId="0" applyFont="1" applyFill="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0" fillId="0" borderId="0" xfId="0" applyFill="1" applyAlignment="1">
      <alignment vertical="center" wrapText="1"/>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ill="1" applyAlignment="1">
      <alignment horizontal="center" vertical="center" wrapText="1"/>
    </xf>
    <xf numFmtId="177" fontId="0" fillId="0" borderId="0" xfId="0" applyNumberFormat="1" applyFill="1" applyAlignment="1">
      <alignment horizontal="center" vertical="center" wrapText="1"/>
    </xf>
    <xf numFmtId="0" fontId="0" fillId="0" borderId="0" xfId="0" applyFill="1" applyAlignment="1">
      <alignment/>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11" xfId="0" applyFont="1" applyFill="1" applyBorder="1" applyAlignment="1">
      <alignment horizontal="left" vertical="center" wrapText="1"/>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177" fontId="9"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vertical="center" wrapText="1"/>
    </xf>
    <xf numFmtId="0" fontId="51" fillId="0" borderId="10" xfId="0" applyFont="1" applyFill="1" applyBorder="1" applyAlignment="1">
      <alignment vertical="center" wrapText="1"/>
    </xf>
    <xf numFmtId="0" fontId="10" fillId="0" borderId="10" xfId="0" applyFont="1" applyFill="1" applyBorder="1" applyAlignment="1">
      <alignment horizontal="center" vertical="center" wrapText="1"/>
    </xf>
    <xf numFmtId="177" fontId="10" fillId="0" borderId="10" xfId="0" applyNumberFormat="1" applyFont="1" applyFill="1" applyBorder="1" applyAlignment="1">
      <alignment horizontal="center" vertical="center" wrapText="1"/>
    </xf>
    <xf numFmtId="0" fontId="10" fillId="0" borderId="12" xfId="0" applyFont="1" applyFill="1" applyBorder="1" applyAlignment="1">
      <alignment horizontal="left" vertical="center" wrapText="1"/>
    </xf>
    <xf numFmtId="177" fontId="6" fillId="0" borderId="10"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2" xfId="0" applyFont="1" applyFill="1" applyBorder="1" applyAlignment="1">
      <alignment vertical="center" wrapText="1"/>
    </xf>
    <xf numFmtId="0" fontId="10" fillId="0" borderId="14" xfId="0" applyFont="1" applyFill="1" applyBorder="1" applyAlignment="1">
      <alignment horizontal="left" vertical="center" wrapText="1"/>
    </xf>
    <xf numFmtId="0" fontId="10" fillId="0" borderId="14"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4" xfId="0" applyFont="1" applyFill="1" applyBorder="1" applyAlignment="1">
      <alignment horizontal="center" vertical="center" wrapText="1"/>
    </xf>
    <xf numFmtId="177" fontId="10" fillId="0" borderId="12" xfId="0" applyNumberFormat="1" applyFont="1" applyFill="1" applyBorder="1" applyAlignment="1">
      <alignment horizontal="center" vertical="center" wrapText="1"/>
    </xf>
    <xf numFmtId="177" fontId="10" fillId="0" borderId="14"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0" xfId="0" applyFont="1" applyFill="1" applyBorder="1" applyAlignment="1">
      <alignment horizontal="left" vertical="center"/>
    </xf>
    <xf numFmtId="0" fontId="11" fillId="0" borderId="10"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4" xfId="0" applyFont="1" applyFill="1" applyBorder="1" applyAlignment="1">
      <alignment horizontal="left" vertical="center" wrapText="1"/>
    </xf>
    <xf numFmtId="10" fontId="6" fillId="0" borderId="10" xfId="0" applyNumberFormat="1" applyFont="1" applyFill="1" applyBorder="1" applyAlignment="1">
      <alignment horizontal="left" vertical="center" wrapText="1"/>
    </xf>
    <xf numFmtId="0" fontId="6"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I50"/>
  <sheetViews>
    <sheetView tabSelected="1" zoomScale="76" zoomScaleNormal="76" workbookViewId="0" topLeftCell="A1">
      <pane ySplit="3" topLeftCell="A30" activePane="bottomLeft" state="frozen"/>
      <selection pane="bottomLeft" activeCell="E39" sqref="E39"/>
    </sheetView>
  </sheetViews>
  <sheetFormatPr defaultColWidth="9.00390625" defaultRowHeight="14.25"/>
  <cols>
    <col min="1" max="1" width="10.25390625" style="9" customWidth="1"/>
    <col min="2" max="2" width="16.50390625" style="11" customWidth="1"/>
    <col min="3" max="3" width="17.875" style="11" customWidth="1"/>
    <col min="4" max="4" width="29.625" style="12" customWidth="1"/>
    <col min="5" max="6" width="35.625" style="13" customWidth="1"/>
    <col min="7" max="7" width="6.875" style="14" customWidth="1"/>
    <col min="8" max="8" width="7.75390625" style="15" customWidth="1"/>
    <col min="9" max="9" width="13.25390625" style="11" customWidth="1"/>
    <col min="10" max="243" width="9.00390625" style="11" customWidth="1"/>
    <col min="244" max="16384" width="9.00390625" style="16" customWidth="1"/>
  </cols>
  <sheetData>
    <row r="1" spans="1:9" ht="43.5" customHeight="1">
      <c r="A1" s="17" t="s">
        <v>0</v>
      </c>
      <c r="B1" s="17"/>
      <c r="C1" s="17"/>
      <c r="D1" s="18"/>
      <c r="E1" s="17"/>
      <c r="F1" s="17"/>
      <c r="G1" s="17"/>
      <c r="H1" s="17"/>
      <c r="I1" s="17"/>
    </row>
    <row r="2" spans="1:8" s="7" customFormat="1" ht="39" customHeight="1">
      <c r="A2" s="19" t="s">
        <v>1</v>
      </c>
      <c r="B2" s="19"/>
      <c r="C2" s="19"/>
      <c r="D2" s="20" t="s">
        <v>2</v>
      </c>
      <c r="E2" s="21"/>
      <c r="F2" s="21"/>
      <c r="G2" s="21"/>
      <c r="H2" s="22"/>
    </row>
    <row r="3" spans="1:9" s="8" customFormat="1" ht="31.5" customHeight="1">
      <c r="A3" s="23" t="s">
        <v>3</v>
      </c>
      <c r="B3" s="23" t="s">
        <v>4</v>
      </c>
      <c r="C3" s="23" t="s">
        <v>5</v>
      </c>
      <c r="D3" s="24" t="s">
        <v>6</v>
      </c>
      <c r="E3" s="23" t="s">
        <v>7</v>
      </c>
      <c r="F3" s="23" t="s">
        <v>8</v>
      </c>
      <c r="G3" s="23" t="s">
        <v>9</v>
      </c>
      <c r="H3" s="25" t="s">
        <v>10</v>
      </c>
      <c r="I3" s="53" t="s">
        <v>11</v>
      </c>
    </row>
    <row r="4" spans="1:243" s="9" customFormat="1" ht="38.25" customHeight="1">
      <c r="A4" s="23" t="s">
        <v>12</v>
      </c>
      <c r="B4" s="26" t="s">
        <v>13</v>
      </c>
      <c r="C4" s="27" t="s">
        <v>14</v>
      </c>
      <c r="D4" s="27" t="s">
        <v>15</v>
      </c>
      <c r="E4" s="28" t="s">
        <v>16</v>
      </c>
      <c r="F4" s="29" t="s">
        <v>17</v>
      </c>
      <c r="G4" s="30">
        <v>2</v>
      </c>
      <c r="H4" s="31">
        <v>2</v>
      </c>
      <c r="I4" s="42"/>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row>
    <row r="5" spans="1:243" s="9" customFormat="1" ht="38.25" customHeight="1">
      <c r="A5" s="23"/>
      <c r="B5" s="26"/>
      <c r="C5" s="32" t="s">
        <v>18</v>
      </c>
      <c r="D5" s="27" t="s">
        <v>19</v>
      </c>
      <c r="E5" s="28" t="s">
        <v>20</v>
      </c>
      <c r="F5" s="29" t="s">
        <v>21</v>
      </c>
      <c r="G5" s="30">
        <v>2</v>
      </c>
      <c r="H5" s="33">
        <v>2</v>
      </c>
      <c r="I5" s="42"/>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row>
    <row r="6" spans="1:243" s="9" customFormat="1" ht="54" customHeight="1">
      <c r="A6" s="23"/>
      <c r="B6" s="26"/>
      <c r="C6" s="34"/>
      <c r="D6" s="27" t="s">
        <v>22</v>
      </c>
      <c r="E6" s="35" t="s">
        <v>23</v>
      </c>
      <c r="F6" s="29" t="s">
        <v>24</v>
      </c>
      <c r="G6" s="30">
        <v>2</v>
      </c>
      <c r="H6" s="33">
        <v>2</v>
      </c>
      <c r="I6" s="42"/>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row>
    <row r="7" spans="1:243" s="9" customFormat="1" ht="54" customHeight="1">
      <c r="A7" s="23"/>
      <c r="B7" s="26"/>
      <c r="C7" s="36"/>
      <c r="D7" s="27" t="s">
        <v>25</v>
      </c>
      <c r="E7" s="37"/>
      <c r="F7" s="29" t="s">
        <v>26</v>
      </c>
      <c r="G7" s="30">
        <v>2</v>
      </c>
      <c r="H7" s="33">
        <v>2</v>
      </c>
      <c r="I7" s="42"/>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row>
    <row r="8" spans="1:243" s="9" customFormat="1" ht="34.5" customHeight="1">
      <c r="A8" s="23"/>
      <c r="B8" s="26"/>
      <c r="C8" s="27" t="s">
        <v>27</v>
      </c>
      <c r="D8" s="27" t="s">
        <v>28</v>
      </c>
      <c r="E8" s="35" t="s">
        <v>29</v>
      </c>
      <c r="F8" s="29" t="s">
        <v>30</v>
      </c>
      <c r="G8" s="30">
        <v>2</v>
      </c>
      <c r="H8" s="31">
        <v>2</v>
      </c>
      <c r="I8" s="42"/>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row>
    <row r="9" spans="1:243" s="9" customFormat="1" ht="34.5" customHeight="1">
      <c r="A9" s="23"/>
      <c r="B9" s="26"/>
      <c r="C9" s="27"/>
      <c r="D9" s="27" t="s">
        <v>31</v>
      </c>
      <c r="E9" s="37"/>
      <c r="F9" s="29" t="s">
        <v>32</v>
      </c>
      <c r="G9" s="30">
        <v>2</v>
      </c>
      <c r="H9" s="31">
        <v>2</v>
      </c>
      <c r="I9" s="42"/>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row>
    <row r="10" spans="1:243" s="9" customFormat="1" ht="75" customHeight="1">
      <c r="A10" s="23"/>
      <c r="B10" s="26"/>
      <c r="C10" s="27"/>
      <c r="D10" s="27" t="s">
        <v>33</v>
      </c>
      <c r="E10" s="28" t="s">
        <v>34</v>
      </c>
      <c r="F10" s="29" t="s">
        <v>35</v>
      </c>
      <c r="G10" s="30">
        <v>2</v>
      </c>
      <c r="H10" s="31">
        <v>1</v>
      </c>
      <c r="I10" s="42"/>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row>
    <row r="11" spans="1:243" s="9" customFormat="1" ht="36.75" customHeight="1">
      <c r="A11" s="23"/>
      <c r="B11" s="26" t="s">
        <v>36</v>
      </c>
      <c r="C11" s="27" t="s">
        <v>37</v>
      </c>
      <c r="D11" s="27" t="s">
        <v>38</v>
      </c>
      <c r="E11" s="28" t="s">
        <v>39</v>
      </c>
      <c r="F11" s="28" t="s">
        <v>40</v>
      </c>
      <c r="G11" s="30">
        <v>2</v>
      </c>
      <c r="H11" s="31">
        <v>2</v>
      </c>
      <c r="I11" s="42"/>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row>
    <row r="12" spans="1:243" s="9" customFormat="1" ht="69" customHeight="1">
      <c r="A12" s="23"/>
      <c r="B12" s="26"/>
      <c r="C12" s="27" t="s">
        <v>41</v>
      </c>
      <c r="D12" s="27" t="s">
        <v>42</v>
      </c>
      <c r="E12" s="28" t="s">
        <v>43</v>
      </c>
      <c r="F12" s="28" t="s">
        <v>44</v>
      </c>
      <c r="G12" s="30">
        <v>2</v>
      </c>
      <c r="H12" s="31">
        <v>2</v>
      </c>
      <c r="I12" s="42"/>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row>
    <row r="13" spans="1:243" s="9" customFormat="1" ht="37.5" customHeight="1">
      <c r="A13" s="38" t="s">
        <v>45</v>
      </c>
      <c r="B13" s="39" t="s">
        <v>46</v>
      </c>
      <c r="C13" s="32" t="s">
        <v>47</v>
      </c>
      <c r="D13" s="27" t="s">
        <v>48</v>
      </c>
      <c r="E13" s="35" t="s">
        <v>49</v>
      </c>
      <c r="F13" s="28" t="s">
        <v>50</v>
      </c>
      <c r="G13" s="30">
        <v>2</v>
      </c>
      <c r="H13" s="31">
        <v>1</v>
      </c>
      <c r="I13" s="42"/>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row>
    <row r="14" spans="1:243" s="9" customFormat="1" ht="80.25" customHeight="1">
      <c r="A14" s="40"/>
      <c r="B14" s="41"/>
      <c r="C14" s="36"/>
      <c r="D14" s="27" t="s">
        <v>51</v>
      </c>
      <c r="E14" s="37"/>
      <c r="F14" s="29" t="s">
        <v>52</v>
      </c>
      <c r="G14" s="30">
        <v>2</v>
      </c>
      <c r="H14" s="31">
        <v>1</v>
      </c>
      <c r="I14" s="42"/>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row>
    <row r="15" spans="1:243" s="9" customFormat="1" ht="39" customHeight="1">
      <c r="A15" s="40"/>
      <c r="B15" s="41"/>
      <c r="C15" s="32" t="s">
        <v>53</v>
      </c>
      <c r="D15" s="27" t="s">
        <v>54</v>
      </c>
      <c r="E15" s="28" t="s">
        <v>55</v>
      </c>
      <c r="F15" s="28" t="s">
        <v>56</v>
      </c>
      <c r="G15" s="30">
        <v>2</v>
      </c>
      <c r="H15" s="31">
        <v>2</v>
      </c>
      <c r="I15" s="42"/>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row>
    <row r="16" spans="1:243" s="9" customFormat="1" ht="39" customHeight="1">
      <c r="A16" s="40"/>
      <c r="B16" s="41"/>
      <c r="C16" s="36"/>
      <c r="D16" s="27" t="s">
        <v>57</v>
      </c>
      <c r="E16" s="28" t="s">
        <v>58</v>
      </c>
      <c r="F16" s="28" t="s">
        <v>59</v>
      </c>
      <c r="G16" s="30">
        <v>1</v>
      </c>
      <c r="H16" s="31">
        <v>1</v>
      </c>
      <c r="I16" s="42"/>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row>
    <row r="17" spans="1:243" s="9" customFormat="1" ht="57.75" customHeight="1">
      <c r="A17" s="40"/>
      <c r="B17" s="41"/>
      <c r="C17" s="32" t="s">
        <v>60</v>
      </c>
      <c r="D17" s="42" t="s">
        <v>61</v>
      </c>
      <c r="E17" s="28" t="s">
        <v>62</v>
      </c>
      <c r="F17" s="29" t="s">
        <v>63</v>
      </c>
      <c r="G17" s="30">
        <v>2</v>
      </c>
      <c r="H17" s="31">
        <v>2</v>
      </c>
      <c r="I17" s="42"/>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row>
    <row r="18" spans="1:243" s="9" customFormat="1" ht="57.75" customHeight="1">
      <c r="A18" s="40"/>
      <c r="B18" s="41"/>
      <c r="C18" s="34"/>
      <c r="D18" s="42" t="s">
        <v>64</v>
      </c>
      <c r="E18" s="28"/>
      <c r="F18" s="28" t="s">
        <v>65</v>
      </c>
      <c r="G18" s="30">
        <v>2</v>
      </c>
      <c r="H18" s="31">
        <v>2</v>
      </c>
      <c r="I18" s="42"/>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row>
    <row r="19" spans="1:243" s="9" customFormat="1" ht="57.75" customHeight="1">
      <c r="A19" s="40"/>
      <c r="B19" s="41"/>
      <c r="C19" s="36"/>
      <c r="D19" s="27" t="s">
        <v>66</v>
      </c>
      <c r="E19" s="37" t="s">
        <v>67</v>
      </c>
      <c r="F19" s="29" t="s">
        <v>68</v>
      </c>
      <c r="G19" s="30">
        <v>1</v>
      </c>
      <c r="H19" s="31">
        <v>1</v>
      </c>
      <c r="I19" s="42"/>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row>
    <row r="20" spans="1:243" s="9" customFormat="1" ht="50.25" customHeight="1">
      <c r="A20" s="40"/>
      <c r="B20" s="41"/>
      <c r="C20" s="32" t="s">
        <v>69</v>
      </c>
      <c r="D20" s="27" t="s">
        <v>70</v>
      </c>
      <c r="E20" s="35" t="s">
        <v>71</v>
      </c>
      <c r="F20" s="29" t="s">
        <v>72</v>
      </c>
      <c r="G20" s="30">
        <v>2</v>
      </c>
      <c r="H20" s="31">
        <v>2</v>
      </c>
      <c r="I20" s="42"/>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row>
    <row r="21" spans="1:243" s="9" customFormat="1" ht="69.75" customHeight="1">
      <c r="A21" s="40"/>
      <c r="B21" s="43"/>
      <c r="C21" s="36"/>
      <c r="D21" s="27" t="s">
        <v>73</v>
      </c>
      <c r="E21" s="37"/>
      <c r="F21" s="29" t="s">
        <v>74</v>
      </c>
      <c r="G21" s="30">
        <v>2</v>
      </c>
      <c r="H21" s="31">
        <v>2</v>
      </c>
      <c r="I21" s="42"/>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row>
    <row r="22" spans="1:243" s="9" customFormat="1" ht="51.75" customHeight="1">
      <c r="A22" s="40"/>
      <c r="B22" s="38" t="s">
        <v>75</v>
      </c>
      <c r="C22" s="27" t="s">
        <v>76</v>
      </c>
      <c r="D22" s="27" t="s">
        <v>77</v>
      </c>
      <c r="E22" s="28" t="s">
        <v>78</v>
      </c>
      <c r="F22" s="29" t="s">
        <v>79</v>
      </c>
      <c r="G22" s="30">
        <v>1</v>
      </c>
      <c r="H22" s="31">
        <v>1</v>
      </c>
      <c r="I22" s="42"/>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row>
    <row r="23" spans="1:243" s="9" customFormat="1" ht="54" customHeight="1">
      <c r="A23" s="40"/>
      <c r="B23" s="40"/>
      <c r="C23" s="27" t="s">
        <v>80</v>
      </c>
      <c r="D23" s="27" t="s">
        <v>81</v>
      </c>
      <c r="E23" s="28" t="s">
        <v>82</v>
      </c>
      <c r="F23" s="28" t="s">
        <v>83</v>
      </c>
      <c r="G23" s="30">
        <v>2</v>
      </c>
      <c r="H23" s="31">
        <v>2</v>
      </c>
      <c r="I23" s="42"/>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row>
    <row r="24" spans="1:243" s="9" customFormat="1" ht="38.25" customHeight="1">
      <c r="A24" s="40"/>
      <c r="B24" s="40"/>
      <c r="C24" s="27"/>
      <c r="D24" s="27" t="s">
        <v>84</v>
      </c>
      <c r="E24" s="28" t="s">
        <v>85</v>
      </c>
      <c r="F24" s="29" t="s">
        <v>86</v>
      </c>
      <c r="G24" s="30">
        <v>2</v>
      </c>
      <c r="H24" s="31">
        <v>2</v>
      </c>
      <c r="I24" s="42"/>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row>
    <row r="25" spans="1:243" s="9" customFormat="1" ht="42" customHeight="1">
      <c r="A25" s="40"/>
      <c r="B25" s="40"/>
      <c r="C25" s="27"/>
      <c r="D25" s="27" t="s">
        <v>87</v>
      </c>
      <c r="E25" s="28" t="s">
        <v>88</v>
      </c>
      <c r="F25" s="29" t="s">
        <v>89</v>
      </c>
      <c r="G25" s="30">
        <v>2</v>
      </c>
      <c r="H25" s="31">
        <v>2</v>
      </c>
      <c r="I25" s="42"/>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row>
    <row r="26" spans="1:243" s="9" customFormat="1" ht="42" customHeight="1">
      <c r="A26" s="40"/>
      <c r="B26" s="40"/>
      <c r="C26" s="32" t="s">
        <v>90</v>
      </c>
      <c r="D26" s="27" t="s">
        <v>91</v>
      </c>
      <c r="E26" s="35" t="s">
        <v>92</v>
      </c>
      <c r="F26" s="29" t="s">
        <v>93</v>
      </c>
      <c r="G26" s="30">
        <v>2</v>
      </c>
      <c r="H26" s="31">
        <v>2</v>
      </c>
      <c r="I26" s="42"/>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row>
    <row r="27" spans="1:243" s="9" customFormat="1" ht="46.5" customHeight="1">
      <c r="A27" s="40"/>
      <c r="B27" s="40"/>
      <c r="C27" s="32" t="s">
        <v>94</v>
      </c>
      <c r="D27" s="27" t="s">
        <v>95</v>
      </c>
      <c r="E27" s="35" t="s">
        <v>96</v>
      </c>
      <c r="F27" s="29" t="s">
        <v>97</v>
      </c>
      <c r="G27" s="30">
        <v>1</v>
      </c>
      <c r="H27" s="31">
        <v>1</v>
      </c>
      <c r="I27" s="42"/>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row>
    <row r="28" spans="1:243" s="9" customFormat="1" ht="79.5" customHeight="1">
      <c r="A28" s="40"/>
      <c r="B28" s="40"/>
      <c r="C28" s="36"/>
      <c r="D28" s="27" t="s">
        <v>98</v>
      </c>
      <c r="E28" s="28" t="s">
        <v>99</v>
      </c>
      <c r="F28" s="28" t="s">
        <v>100</v>
      </c>
      <c r="G28" s="30">
        <v>1</v>
      </c>
      <c r="H28" s="31">
        <v>1</v>
      </c>
      <c r="I28" s="42"/>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row>
    <row r="29" spans="1:243" s="9" customFormat="1" ht="58.5" customHeight="1">
      <c r="A29" s="40"/>
      <c r="B29" s="44"/>
      <c r="C29" s="36" t="s">
        <v>101</v>
      </c>
      <c r="D29" s="27" t="s">
        <v>102</v>
      </c>
      <c r="E29" s="28" t="s">
        <v>103</v>
      </c>
      <c r="F29" s="28" t="s">
        <v>104</v>
      </c>
      <c r="G29" s="30">
        <v>4</v>
      </c>
      <c r="H29" s="31"/>
      <c r="I29" s="42"/>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row>
    <row r="30" spans="1:243" s="9" customFormat="1" ht="57.75" customHeight="1">
      <c r="A30" s="40"/>
      <c r="B30" s="26" t="s">
        <v>105</v>
      </c>
      <c r="C30" s="27" t="s">
        <v>106</v>
      </c>
      <c r="D30" s="27" t="s">
        <v>107</v>
      </c>
      <c r="E30" s="28" t="s">
        <v>108</v>
      </c>
      <c r="F30" s="28" t="s">
        <v>109</v>
      </c>
      <c r="G30" s="30">
        <v>2</v>
      </c>
      <c r="H30" s="31"/>
      <c r="I30" s="42"/>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row>
    <row r="31" spans="1:243" s="9" customFormat="1" ht="72" customHeight="1">
      <c r="A31" s="40"/>
      <c r="B31" s="26"/>
      <c r="C31" s="27" t="s">
        <v>110</v>
      </c>
      <c r="D31" s="27" t="s">
        <v>111</v>
      </c>
      <c r="E31" s="28" t="s">
        <v>112</v>
      </c>
      <c r="F31" s="29" t="s">
        <v>113</v>
      </c>
      <c r="G31" s="30">
        <v>2</v>
      </c>
      <c r="H31" s="31">
        <v>2</v>
      </c>
      <c r="I31" s="42"/>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row>
    <row r="32" spans="1:243" s="9" customFormat="1" ht="49.5" customHeight="1">
      <c r="A32" s="23" t="s">
        <v>114</v>
      </c>
      <c r="B32" s="38" t="s">
        <v>115</v>
      </c>
      <c r="C32" s="32" t="s">
        <v>116</v>
      </c>
      <c r="D32" s="27" t="s">
        <v>117</v>
      </c>
      <c r="E32" s="27" t="s">
        <v>118</v>
      </c>
      <c r="F32" s="27" t="s">
        <v>119</v>
      </c>
      <c r="G32" s="30">
        <v>4</v>
      </c>
      <c r="H32" s="31">
        <v>4</v>
      </c>
      <c r="I32" s="42"/>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row>
    <row r="33" spans="1:243" s="9" customFormat="1" ht="72" customHeight="1">
      <c r="A33" s="23"/>
      <c r="B33" s="40"/>
      <c r="C33" s="34"/>
      <c r="D33" s="27" t="s">
        <v>120</v>
      </c>
      <c r="E33" s="27" t="s">
        <v>121</v>
      </c>
      <c r="F33" s="27" t="s">
        <v>119</v>
      </c>
      <c r="G33" s="30">
        <v>4</v>
      </c>
      <c r="H33" s="31">
        <v>4</v>
      </c>
      <c r="I33" s="42"/>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row>
    <row r="34" spans="1:243" s="9" customFormat="1" ht="30" customHeight="1">
      <c r="A34" s="23"/>
      <c r="B34" s="40"/>
      <c r="C34" s="34"/>
      <c r="D34" s="27" t="s">
        <v>122</v>
      </c>
      <c r="E34" s="27" t="s">
        <v>123</v>
      </c>
      <c r="F34" s="27" t="s">
        <v>119</v>
      </c>
      <c r="G34" s="30">
        <v>4</v>
      </c>
      <c r="H34" s="31">
        <v>4</v>
      </c>
      <c r="I34" s="42"/>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row>
    <row r="35" spans="1:243" s="9" customFormat="1" ht="22.5" customHeight="1">
      <c r="A35" s="23"/>
      <c r="B35" s="40"/>
      <c r="C35" s="34"/>
      <c r="D35" s="27" t="s">
        <v>124</v>
      </c>
      <c r="E35" s="27" t="s">
        <v>125</v>
      </c>
      <c r="F35" s="27" t="s">
        <v>119</v>
      </c>
      <c r="G35" s="30">
        <v>4</v>
      </c>
      <c r="H35" s="45">
        <f>(137792/164400)*8</f>
        <v>6.705206812652068</v>
      </c>
      <c r="I35" s="54"/>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row>
    <row r="36" spans="1:243" s="9" customFormat="1" ht="22.5" customHeight="1">
      <c r="A36" s="23"/>
      <c r="B36" s="40"/>
      <c r="C36" s="36"/>
      <c r="D36" s="27" t="s">
        <v>126</v>
      </c>
      <c r="E36" s="27" t="s">
        <v>127</v>
      </c>
      <c r="F36" s="27" t="s">
        <v>119</v>
      </c>
      <c r="G36" s="30">
        <v>4</v>
      </c>
      <c r="H36" s="46"/>
      <c r="I36" s="55"/>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row>
    <row r="37" spans="1:243" s="9" customFormat="1" ht="40.5" customHeight="1">
      <c r="A37" s="23"/>
      <c r="B37" s="40"/>
      <c r="C37" s="32" t="s">
        <v>128</v>
      </c>
      <c r="D37" s="27" t="s">
        <v>129</v>
      </c>
      <c r="E37" s="35" t="s">
        <v>130</v>
      </c>
      <c r="F37" s="29" t="s">
        <v>131</v>
      </c>
      <c r="G37" s="30">
        <v>2</v>
      </c>
      <c r="H37" s="31">
        <f>2-(44514/87860)*2</f>
        <v>0.9867061233781016</v>
      </c>
      <c r="I37" s="42"/>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row>
    <row r="38" spans="1:243" s="9" customFormat="1" ht="65.25" customHeight="1">
      <c r="A38" s="23"/>
      <c r="B38" s="40"/>
      <c r="C38" s="36"/>
      <c r="D38" s="27" t="s">
        <v>132</v>
      </c>
      <c r="E38" s="37"/>
      <c r="F38" s="29" t="s">
        <v>131</v>
      </c>
      <c r="G38" s="30">
        <v>2</v>
      </c>
      <c r="H38" s="31">
        <f>2-(930/117840)*2</f>
        <v>1.984215885947047</v>
      </c>
      <c r="I38" s="42"/>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row>
    <row r="39" spans="1:243" s="9" customFormat="1" ht="44.25" customHeight="1">
      <c r="A39" s="23"/>
      <c r="B39" s="40"/>
      <c r="C39" s="47" t="s">
        <v>133</v>
      </c>
      <c r="D39" s="27" t="s">
        <v>134</v>
      </c>
      <c r="E39" s="27" t="s">
        <v>135</v>
      </c>
      <c r="F39" s="29" t="s">
        <v>136</v>
      </c>
      <c r="G39" s="30">
        <v>2</v>
      </c>
      <c r="H39" s="31">
        <v>2</v>
      </c>
      <c r="I39" s="42"/>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row>
    <row r="40" spans="1:243" s="9" customFormat="1" ht="44.25" customHeight="1">
      <c r="A40" s="23"/>
      <c r="B40" s="40"/>
      <c r="C40" s="48"/>
      <c r="D40" s="27" t="s">
        <v>137</v>
      </c>
      <c r="E40" s="27" t="s">
        <v>138</v>
      </c>
      <c r="F40" s="29" t="s">
        <v>136</v>
      </c>
      <c r="G40" s="30">
        <v>2</v>
      </c>
      <c r="H40" s="31">
        <v>2</v>
      </c>
      <c r="I40" s="42"/>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row>
    <row r="41" spans="1:243" s="9" customFormat="1" ht="67.5" customHeight="1">
      <c r="A41" s="23"/>
      <c r="B41" s="40"/>
      <c r="C41" s="32" t="s">
        <v>139</v>
      </c>
      <c r="D41" s="27" t="s">
        <v>140</v>
      </c>
      <c r="E41" s="27" t="s">
        <v>141</v>
      </c>
      <c r="F41" s="29" t="s">
        <v>142</v>
      </c>
      <c r="G41" s="30">
        <v>2</v>
      </c>
      <c r="H41" s="31">
        <v>2</v>
      </c>
      <c r="I41" s="42"/>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row>
    <row r="42" spans="1:243" s="9" customFormat="1" ht="93" customHeight="1">
      <c r="A42" s="23"/>
      <c r="B42" s="40"/>
      <c r="C42" s="32" t="s">
        <v>143</v>
      </c>
      <c r="D42" s="49" t="s">
        <v>144</v>
      </c>
      <c r="E42" s="35" t="s">
        <v>145</v>
      </c>
      <c r="F42" s="29" t="s">
        <v>146</v>
      </c>
      <c r="G42" s="30">
        <v>3</v>
      </c>
      <c r="H42" s="31">
        <v>3</v>
      </c>
      <c r="I42" s="42"/>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row>
    <row r="43" spans="1:243" s="9" customFormat="1" ht="66.75" customHeight="1">
      <c r="A43" s="38" t="s">
        <v>147</v>
      </c>
      <c r="B43" s="39" t="s">
        <v>148</v>
      </c>
      <c r="C43" s="27" t="s">
        <v>149</v>
      </c>
      <c r="D43" s="27" t="s">
        <v>150</v>
      </c>
      <c r="E43" s="28" t="s">
        <v>151</v>
      </c>
      <c r="F43" s="29" t="s">
        <v>152</v>
      </c>
      <c r="G43" s="30">
        <v>2</v>
      </c>
      <c r="H43" s="31">
        <v>2</v>
      </c>
      <c r="I43" s="42"/>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row>
    <row r="44" spans="1:243" s="9" customFormat="1" ht="102" customHeight="1">
      <c r="A44" s="40"/>
      <c r="B44" s="41"/>
      <c r="C44" s="50" t="s">
        <v>153</v>
      </c>
      <c r="D44" s="27" t="s">
        <v>154</v>
      </c>
      <c r="E44" s="28" t="s">
        <v>155</v>
      </c>
      <c r="F44" s="29" t="s">
        <v>152</v>
      </c>
      <c r="G44" s="30">
        <v>2</v>
      </c>
      <c r="H44" s="31">
        <v>2</v>
      </c>
      <c r="I44" s="42"/>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row>
    <row r="45" spans="1:243" s="9" customFormat="1" ht="115.5" customHeight="1">
      <c r="A45" s="40"/>
      <c r="B45" s="41"/>
      <c r="C45" s="27" t="s">
        <v>156</v>
      </c>
      <c r="D45" s="27" t="s">
        <v>157</v>
      </c>
      <c r="E45" s="28" t="s">
        <v>158</v>
      </c>
      <c r="F45" s="29" t="s">
        <v>140</v>
      </c>
      <c r="G45" s="30">
        <v>2</v>
      </c>
      <c r="H45" s="31">
        <v>2</v>
      </c>
      <c r="I45" s="42"/>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row>
    <row r="46" spans="1:243" s="9" customFormat="1" ht="66.75" customHeight="1">
      <c r="A46" s="40"/>
      <c r="B46" s="51" t="s">
        <v>159</v>
      </c>
      <c r="C46" s="32" t="s">
        <v>160</v>
      </c>
      <c r="D46" s="27" t="s">
        <v>161</v>
      </c>
      <c r="E46" s="28" t="s">
        <v>162</v>
      </c>
      <c r="F46" s="29" t="s">
        <v>163</v>
      </c>
      <c r="G46" s="30">
        <v>2</v>
      </c>
      <c r="H46" s="31">
        <v>1</v>
      </c>
      <c r="I46" s="56"/>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row>
    <row r="47" spans="1:243" s="9" customFormat="1" ht="51.75" customHeight="1">
      <c r="A47" s="40"/>
      <c r="B47" s="52"/>
      <c r="C47" s="32" t="s">
        <v>164</v>
      </c>
      <c r="D47" s="42" t="s">
        <v>165</v>
      </c>
      <c r="E47" s="28" t="s">
        <v>162</v>
      </c>
      <c r="F47" s="29" t="s">
        <v>163</v>
      </c>
      <c r="G47" s="30">
        <v>2</v>
      </c>
      <c r="H47" s="31">
        <v>1</v>
      </c>
      <c r="I47" s="56"/>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row>
    <row r="48" spans="1:9" s="9" customFormat="1" ht="42" customHeight="1">
      <c r="A48" s="38" t="s">
        <v>166</v>
      </c>
      <c r="B48" s="38" t="s">
        <v>167</v>
      </c>
      <c r="C48" s="28" t="s">
        <v>168</v>
      </c>
      <c r="D48" s="27" t="s">
        <v>169</v>
      </c>
      <c r="E48" s="28" t="s">
        <v>170</v>
      </c>
      <c r="F48" s="28" t="s">
        <v>171</v>
      </c>
      <c r="G48" s="30">
        <v>2</v>
      </c>
      <c r="H48" s="31">
        <v>2</v>
      </c>
      <c r="I48" s="42"/>
    </row>
    <row r="49" spans="1:9" s="9" customFormat="1" ht="42" customHeight="1">
      <c r="A49" s="44"/>
      <c r="B49" s="44"/>
      <c r="C49" s="28" t="s">
        <v>172</v>
      </c>
      <c r="D49" s="27" t="s">
        <v>173</v>
      </c>
      <c r="E49" s="28" t="s">
        <v>174</v>
      </c>
      <c r="F49" s="28" t="s">
        <v>175</v>
      </c>
      <c r="G49" s="30">
        <v>2</v>
      </c>
      <c r="H49" s="31">
        <v>1</v>
      </c>
      <c r="I49" s="42"/>
    </row>
    <row r="50" spans="1:9" s="10" customFormat="1" ht="36.75" customHeight="1">
      <c r="A50" s="44" t="s">
        <v>176</v>
      </c>
      <c r="B50" s="30"/>
      <c r="C50" s="30"/>
      <c r="D50" s="30"/>
      <c r="E50" s="30"/>
      <c r="F50" s="30"/>
      <c r="G50" s="23">
        <f>SUM(G4:G49)</f>
        <v>100</v>
      </c>
      <c r="H50" s="25">
        <f>SUM(H4:H49)</f>
        <v>85.67612882197722</v>
      </c>
      <c r="I50" s="57"/>
    </row>
  </sheetData>
  <sheetProtection/>
  <autoFilter ref="A3:I50"/>
  <mergeCells count="36">
    <mergeCell ref="A1:I1"/>
    <mergeCell ref="A2:C2"/>
    <mergeCell ref="D2:H2"/>
    <mergeCell ref="A4:A12"/>
    <mergeCell ref="A13:A31"/>
    <mergeCell ref="A32:A42"/>
    <mergeCell ref="A43:A47"/>
    <mergeCell ref="A48:A49"/>
    <mergeCell ref="B4:B10"/>
    <mergeCell ref="B11:B12"/>
    <mergeCell ref="B13:B21"/>
    <mergeCell ref="B22:B29"/>
    <mergeCell ref="B30:B31"/>
    <mergeCell ref="B32:B42"/>
    <mergeCell ref="B43:B45"/>
    <mergeCell ref="B46:B47"/>
    <mergeCell ref="B48:B49"/>
    <mergeCell ref="C5:C7"/>
    <mergeCell ref="C8:C10"/>
    <mergeCell ref="C13:C14"/>
    <mergeCell ref="C15:C16"/>
    <mergeCell ref="C17:C19"/>
    <mergeCell ref="C20:C21"/>
    <mergeCell ref="C23:C25"/>
    <mergeCell ref="C27:C28"/>
    <mergeCell ref="C32:C36"/>
    <mergeCell ref="C37:C38"/>
    <mergeCell ref="C39:C40"/>
    <mergeCell ref="E6:E7"/>
    <mergeCell ref="E8:E9"/>
    <mergeCell ref="E13:E14"/>
    <mergeCell ref="E17:E18"/>
    <mergeCell ref="E20:E21"/>
    <mergeCell ref="E37:E38"/>
    <mergeCell ref="H35:H36"/>
    <mergeCell ref="I35:I36"/>
  </mergeCells>
  <printOptions/>
  <pageMargins left="0.15748031496062992" right="0.2362204724409449" top="0.5905511811023623" bottom="0.5511811023622047" header="0.5118110236220472" footer="0.35433070866141736"/>
  <pageSetup horizontalDpi="600" verticalDpi="600" orientation="landscape" paperSize="9" scale="7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D7"/>
  <sheetViews>
    <sheetView workbookViewId="0" topLeftCell="A4">
      <selection activeCell="F8" sqref="F8"/>
    </sheetView>
  </sheetViews>
  <sheetFormatPr defaultColWidth="9.00390625" defaultRowHeight="14.25"/>
  <cols>
    <col min="1" max="4" width="17.125" style="0" customWidth="1"/>
  </cols>
  <sheetData>
    <row r="1" spans="1:4" ht="27.75" customHeight="1">
      <c r="A1" s="1" t="s">
        <v>3</v>
      </c>
      <c r="B1" s="1" t="s">
        <v>177</v>
      </c>
      <c r="C1" s="2" t="s">
        <v>10</v>
      </c>
      <c r="D1" s="1" t="s">
        <v>178</v>
      </c>
    </row>
    <row r="2" spans="1:4" ht="27.75" customHeight="1">
      <c r="A2" s="3" t="s">
        <v>179</v>
      </c>
      <c r="B2" s="3">
        <v>18</v>
      </c>
      <c r="C2" s="4">
        <v>17</v>
      </c>
      <c r="D2" s="5">
        <f aca="true" t="shared" si="0" ref="D2:D7">C2/B2</f>
        <v>0.9444444444444444</v>
      </c>
    </row>
    <row r="3" spans="1:4" ht="27.75" customHeight="1">
      <c r="A3" s="3" t="s">
        <v>180</v>
      </c>
      <c r="B3" s="3">
        <v>35</v>
      </c>
      <c r="C3" s="4">
        <v>27</v>
      </c>
      <c r="D3" s="5">
        <f t="shared" si="0"/>
        <v>0.7714285714285715</v>
      </c>
    </row>
    <row r="4" spans="1:4" ht="27.75" customHeight="1">
      <c r="A4" s="3" t="s">
        <v>181</v>
      </c>
      <c r="B4" s="3">
        <v>33</v>
      </c>
      <c r="C4" s="4">
        <v>30.68</v>
      </c>
      <c r="D4" s="5">
        <f t="shared" si="0"/>
        <v>0.9296969696969697</v>
      </c>
    </row>
    <row r="5" spans="1:4" ht="27.75" customHeight="1">
      <c r="A5" s="3" t="s">
        <v>182</v>
      </c>
      <c r="B5" s="3">
        <v>10</v>
      </c>
      <c r="C5" s="4">
        <v>8</v>
      </c>
      <c r="D5" s="5">
        <f t="shared" si="0"/>
        <v>0.8</v>
      </c>
    </row>
    <row r="6" spans="1:4" ht="27.75" customHeight="1">
      <c r="A6" s="3" t="s">
        <v>183</v>
      </c>
      <c r="B6" s="3">
        <v>4</v>
      </c>
      <c r="C6" s="4">
        <v>3</v>
      </c>
      <c r="D6" s="5">
        <f t="shared" si="0"/>
        <v>0.75</v>
      </c>
    </row>
    <row r="7" spans="1:4" ht="27.75" customHeight="1">
      <c r="A7" s="1" t="s">
        <v>176</v>
      </c>
      <c r="B7" s="1">
        <f>SUM(B2:B6)</f>
        <v>100</v>
      </c>
      <c r="C7" s="2">
        <f>SUM(C2:C6)</f>
        <v>85.68</v>
      </c>
      <c r="D7" s="6">
        <f t="shared" si="0"/>
        <v>0.8568000000000001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2020-11-16T14:26:31Z</cp:lastPrinted>
  <dcterms:created xsi:type="dcterms:W3CDTF">1996-12-17T01:32:42Z</dcterms:created>
  <dcterms:modified xsi:type="dcterms:W3CDTF">2023-05-09T03:27:30Z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