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 " sheetId="1" r:id="rId1"/>
  </sheets>
  <definedNames>
    <definedName name="_xlnm.Print_Titles" localSheetId="0">' '!$1:$5</definedName>
    <definedName name="_xlnm.Print_Area" localSheetId="0">' '!$A$1:$T$14</definedName>
  </definedNames>
  <calcPr fullCalcOnLoad="1"/>
</workbook>
</file>

<file path=xl/sharedStrings.xml><?xml version="1.0" encoding="utf-8"?>
<sst xmlns="http://schemas.openxmlformats.org/spreadsheetml/2006/main" count="69" uniqueCount="43">
  <si>
    <t>2020年勐海县技能培训补贴资金汇总表(第十四批）</t>
  </si>
  <si>
    <t>填表单位：勐海县劳动就业服务中心                                                                                   制表时间：2020 年 12 月 9 日</t>
  </si>
  <si>
    <t>序号</t>
  </si>
  <si>
    <t>培训地点</t>
  </si>
  <si>
    <t>培训工种</t>
  </si>
  <si>
    <t xml:space="preserve">
培训类型</t>
  </si>
  <si>
    <t>培训机构</t>
  </si>
  <si>
    <t>培训人数</t>
  </si>
  <si>
    <t>符合补贴人数</t>
  </si>
  <si>
    <t>建档立卡人数</t>
  </si>
  <si>
    <t>建档立卡符合补贴人数</t>
  </si>
  <si>
    <t xml:space="preserve"> 培训时间</t>
  </si>
  <si>
    <t>支付培训补贴（每人）</t>
  </si>
  <si>
    <t>支付培训补贴资金来源</t>
  </si>
  <si>
    <t>中央就业补助资金支付</t>
  </si>
  <si>
    <t>合计（元）</t>
  </si>
  <si>
    <t>补贴标准依据</t>
  </si>
  <si>
    <t>中央就业补助资金支付建档立卡户培训补贴金额</t>
  </si>
  <si>
    <t>中央就业补助资金支付非建档立卡户培训补贴金额</t>
  </si>
  <si>
    <t>小计</t>
  </si>
  <si>
    <t>建档立卡户参加培训天数</t>
  </si>
  <si>
    <t>建档立卡生活费补贴 （60元/人·天）</t>
  </si>
  <si>
    <t>建档立卡交通费补贴 （20元/人·天）</t>
  </si>
  <si>
    <t>勐海县勐遮镇曼弄手工电弧焊第三批</t>
  </si>
  <si>
    <t>手工电弧焊</t>
  </si>
  <si>
    <t>专项能力证书（生产制造类）</t>
  </si>
  <si>
    <t>西双版纳交通行业职业培训学校</t>
  </si>
  <si>
    <t>2020年10月12日-2020年10月20日</t>
  </si>
  <si>
    <r>
      <t>云人社通〔</t>
    </r>
    <r>
      <rPr>
        <sz val="16"/>
        <rFont val="Times New Roman"/>
        <family val="1"/>
      </rPr>
      <t>2020</t>
    </r>
    <r>
      <rPr>
        <sz val="16"/>
        <rFont val="宋体"/>
        <family val="0"/>
      </rPr>
      <t>〕</t>
    </r>
    <r>
      <rPr>
        <sz val="16"/>
        <rFont val="Times New Roman"/>
        <family val="1"/>
      </rPr>
      <t>41</t>
    </r>
    <r>
      <rPr>
        <sz val="16"/>
        <rFont val="宋体"/>
        <family val="0"/>
      </rPr>
      <t>号（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项）</t>
    </r>
  </si>
  <si>
    <t>勐海县勐遮镇曼瓦村小组手工电弧焊第一批</t>
  </si>
  <si>
    <t>2020年10月22日-2020年10月30日</t>
  </si>
  <si>
    <t>勐海县勐遮镇曼瓦村小组手工电弧焊第二批</t>
  </si>
  <si>
    <t>2020年11月01日-2020年11月09日</t>
  </si>
  <si>
    <t>勐海县勐遮镇曼瓦村服装缝纫一班</t>
  </si>
  <si>
    <t>服装缝纫</t>
  </si>
  <si>
    <t>勐海县勐遮镇曼洪村手工电弧焊第一批</t>
  </si>
  <si>
    <t>2020年11月11日-2020年11月19日</t>
  </si>
  <si>
    <t>9天（8天）</t>
  </si>
  <si>
    <t>勐海县勐遮镇曼瓦村服装缝纫二班</t>
  </si>
  <si>
    <t>勐海县勐遮镇曼洪村服装缝纫一班</t>
  </si>
  <si>
    <t>2020年11月21日-2020年11月29日</t>
  </si>
  <si>
    <t>合计</t>
  </si>
  <si>
    <t>填表人：                                              审核人：                                             复核人：                                              审批人：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</si>
</sst>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b/>
      <sz val="14"/>
      <name val="宋体"/>
      <family val="0"/>
    </font>
    <font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Times New Roman"/>
      <family val="1"/>
    </font>
    <font>
      <sz val="12"/>
      <color theme="1"/>
      <name val="宋体"/>
      <family val="0"/>
    </font>
    <font>
      <sz val="16"/>
      <color theme="1"/>
      <name val="宋体"/>
      <family val="0"/>
    </font>
    <font>
      <sz val="16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 vertical="center"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6" fillId="0" borderId="0">
      <alignment vertical="center"/>
      <protection/>
    </xf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6" fillId="0" borderId="0">
      <alignment vertical="center"/>
      <protection/>
    </xf>
    <xf numFmtId="0" fontId="15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5" fillId="16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0">
      <alignment vertical="center"/>
      <protection/>
    </xf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left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19" borderId="10" xfId="68" applyFont="1" applyFill="1" applyBorder="1" applyAlignment="1">
      <alignment horizontal="center" vertical="center" wrapText="1"/>
      <protection/>
    </xf>
    <xf numFmtId="0" fontId="5" fillId="19" borderId="12" xfId="0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5" fillId="19" borderId="13" xfId="68" applyFont="1" applyFill="1" applyBorder="1" applyAlignment="1">
      <alignment horizontal="center" vertical="center" wrapText="1"/>
      <protection/>
    </xf>
    <xf numFmtId="0" fontId="4" fillId="19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31" fillId="19" borderId="16" xfId="0" applyFont="1" applyFill="1" applyBorder="1" applyAlignment="1">
      <alignment horizontal="center" vertical="center" wrapText="1"/>
    </xf>
    <xf numFmtId="176" fontId="4" fillId="19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31" fillId="19" borderId="16" xfId="68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>
      <alignment vertical="center" wrapText="1"/>
    </xf>
    <xf numFmtId="0" fontId="31" fillId="19" borderId="18" xfId="0" applyFont="1" applyFill="1" applyBorder="1" applyAlignment="1">
      <alignment horizontal="center" vertical="center" wrapText="1"/>
    </xf>
    <xf numFmtId="176" fontId="4" fillId="19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31" fillId="19" borderId="18" xfId="68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vertical="center" wrapText="1"/>
    </xf>
    <xf numFmtId="0" fontId="31" fillId="19" borderId="10" xfId="0" applyFont="1" applyFill="1" applyBorder="1" applyAlignment="1">
      <alignment horizontal="center" vertical="center" wrapText="1"/>
    </xf>
    <xf numFmtId="176" fontId="4" fillId="19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1" fillId="19" borderId="10" xfId="68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76" fontId="3" fillId="19" borderId="0" xfId="0" applyNumberFormat="1" applyFont="1" applyFill="1" applyBorder="1" applyAlignment="1">
      <alignment horizontal="center" vertical="center"/>
    </xf>
    <xf numFmtId="176" fontId="4" fillId="19" borderId="9" xfId="0" applyNumberFormat="1" applyFont="1" applyFill="1" applyBorder="1" applyAlignment="1">
      <alignment horizontal="left" vertical="center" wrapText="1"/>
    </xf>
    <xf numFmtId="0" fontId="5" fillId="19" borderId="10" xfId="69" applyFont="1" applyFill="1" applyBorder="1" applyAlignment="1">
      <alignment horizontal="center" vertical="center" wrapText="1"/>
      <protection/>
    </xf>
    <xf numFmtId="0" fontId="5" fillId="19" borderId="10" xfId="70" applyFont="1" applyFill="1" applyBorder="1" applyAlignment="1">
      <alignment horizontal="center" vertical="center" wrapText="1"/>
      <protection/>
    </xf>
    <xf numFmtId="0" fontId="5" fillId="19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 wrapText="1"/>
    </xf>
    <xf numFmtId="0" fontId="5" fillId="19" borderId="13" xfId="69" applyFont="1" applyFill="1" applyBorder="1" applyAlignment="1">
      <alignment horizontal="center" vertical="center" wrapText="1"/>
      <protection/>
    </xf>
    <xf numFmtId="0" fontId="5" fillId="19" borderId="13" xfId="70" applyFont="1" applyFill="1" applyBorder="1" applyAlignment="1">
      <alignment horizontal="center" vertical="center" wrapText="1"/>
      <protection/>
    </xf>
    <xf numFmtId="0" fontId="5" fillId="19" borderId="24" xfId="0" applyFont="1" applyFill="1" applyBorder="1" applyAlignment="1">
      <alignment horizontal="center" vertical="center" wrapText="1"/>
    </xf>
    <xf numFmtId="0" fontId="4" fillId="19" borderId="16" xfId="69" applyFont="1" applyFill="1" applyBorder="1" applyAlignment="1">
      <alignment horizontal="center" vertical="center" wrapText="1"/>
      <protection/>
    </xf>
    <xf numFmtId="0" fontId="4" fillId="19" borderId="16" xfId="70" applyFont="1" applyFill="1" applyBorder="1" applyAlignment="1">
      <alignment horizontal="center" vertical="center" wrapText="1"/>
      <protection/>
    </xf>
    <xf numFmtId="177" fontId="4" fillId="19" borderId="16" xfId="0" applyNumberFormat="1" applyFont="1" applyFill="1" applyBorder="1" applyAlignment="1">
      <alignment horizontal="center" vertical="center" wrapText="1"/>
    </xf>
    <xf numFmtId="176" fontId="4" fillId="19" borderId="16" xfId="0" applyNumberFormat="1" applyFont="1" applyFill="1" applyBorder="1" applyAlignment="1">
      <alignment horizontal="center" vertical="center" wrapText="1"/>
    </xf>
    <xf numFmtId="177" fontId="4" fillId="19" borderId="16" xfId="0" applyNumberFormat="1" applyFont="1" applyFill="1" applyBorder="1" applyAlignment="1">
      <alignment horizontal="center" vertical="center" wrapText="1"/>
    </xf>
    <xf numFmtId="176" fontId="32" fillId="19" borderId="16" xfId="0" applyNumberFormat="1" applyFont="1" applyFill="1" applyBorder="1" applyAlignment="1">
      <alignment horizontal="center" vertical="center" wrapText="1"/>
    </xf>
    <xf numFmtId="0" fontId="4" fillId="19" borderId="25" xfId="69" applyFont="1" applyFill="1" applyBorder="1" applyAlignment="1">
      <alignment horizontal="center" vertical="center" wrapText="1"/>
      <protection/>
    </xf>
    <xf numFmtId="0" fontId="4" fillId="19" borderId="25" xfId="70" applyFont="1" applyFill="1" applyBorder="1" applyAlignment="1">
      <alignment horizontal="center" vertical="center" wrapText="1"/>
      <protection/>
    </xf>
    <xf numFmtId="176" fontId="4" fillId="19" borderId="23" xfId="0" applyNumberFormat="1" applyFont="1" applyFill="1" applyBorder="1" applyAlignment="1">
      <alignment horizontal="center" vertical="center" wrapText="1"/>
    </xf>
    <xf numFmtId="177" fontId="4" fillId="19" borderId="23" xfId="0" applyNumberFormat="1" applyFont="1" applyFill="1" applyBorder="1" applyAlignment="1">
      <alignment horizontal="center" vertical="center" wrapText="1"/>
    </xf>
    <xf numFmtId="0" fontId="4" fillId="19" borderId="13" xfId="69" applyFont="1" applyFill="1" applyBorder="1" applyAlignment="1">
      <alignment horizontal="center" vertical="center" wrapText="1"/>
      <protection/>
    </xf>
    <xf numFmtId="0" fontId="4" fillId="19" borderId="13" xfId="70" applyFont="1" applyFill="1" applyBorder="1" applyAlignment="1">
      <alignment horizontal="center" vertical="center" wrapText="1"/>
      <protection/>
    </xf>
    <xf numFmtId="176" fontId="4" fillId="19" borderId="11" xfId="0" applyNumberFormat="1" applyFont="1" applyFill="1" applyBorder="1" applyAlignment="1">
      <alignment horizontal="center" vertical="center" wrapText="1"/>
    </xf>
    <xf numFmtId="177" fontId="4" fillId="19" borderId="11" xfId="0" applyNumberFormat="1" applyFont="1" applyFill="1" applyBorder="1" applyAlignment="1">
      <alignment horizontal="center" vertical="center" wrapText="1"/>
    </xf>
    <xf numFmtId="177" fontId="32" fillId="19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Sheet1_11" xfId="36"/>
    <cellStyle name="60% - 强调文字颜色 1" xfId="37"/>
    <cellStyle name="标题 3" xfId="38"/>
    <cellStyle name="常规_Sheet1_14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Sheet1_1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1" xfId="67"/>
    <cellStyle name="常规_Sheet1_2" xfId="68"/>
    <cellStyle name="常规_Sheet1_3" xfId="69"/>
    <cellStyle name="常规_Sheet1_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="77" zoomScaleNormal="77" zoomScaleSheetLayoutView="100" workbookViewId="0" topLeftCell="C1">
      <pane ySplit="5" topLeftCell="A6" activePane="bottomLeft" state="frozen"/>
      <selection pane="bottomLeft" activeCell="A2" sqref="A2:T2"/>
    </sheetView>
  </sheetViews>
  <sheetFormatPr defaultColWidth="9.00390625" defaultRowHeight="14.25"/>
  <cols>
    <col min="1" max="1" width="6.75390625" style="4" customWidth="1"/>
    <col min="2" max="2" width="17.375" style="5" customWidth="1"/>
    <col min="3" max="3" width="10.625" style="4" customWidth="1"/>
    <col min="4" max="4" width="20.25390625" style="4" customWidth="1"/>
    <col min="5" max="5" width="21.625" style="4" customWidth="1"/>
    <col min="6" max="9" width="10.625" style="4" customWidth="1"/>
    <col min="10" max="10" width="16.75390625" style="4" customWidth="1"/>
    <col min="11" max="11" width="10.625" style="4" customWidth="1"/>
    <col min="12" max="12" width="17.875" style="6" customWidth="1"/>
    <col min="13" max="13" width="16.75390625" style="4" customWidth="1"/>
    <col min="14" max="14" width="14.25390625" style="4" customWidth="1"/>
    <col min="15" max="15" width="13.625" style="4" customWidth="1"/>
    <col min="16" max="16" width="19.50390625" style="4" customWidth="1"/>
    <col min="17" max="17" width="17.75390625" style="4" customWidth="1"/>
    <col min="18" max="18" width="12.875" style="4" customWidth="1"/>
    <col min="19" max="19" width="14.625" style="4" customWidth="1"/>
    <col min="20" max="20" width="22.50390625" style="4" customWidth="1"/>
    <col min="21" max="16384" width="9.00390625" style="4" customWidth="1"/>
  </cols>
  <sheetData>
    <row r="1" spans="1:20" s="1" customFormat="1" ht="39" customHeight="1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  <c r="L1" s="41"/>
      <c r="M1" s="7"/>
      <c r="N1" s="7"/>
      <c r="O1" s="7"/>
      <c r="P1" s="7"/>
      <c r="Q1" s="7"/>
      <c r="R1" s="7"/>
      <c r="S1" s="7"/>
      <c r="T1" s="7"/>
    </row>
    <row r="2" spans="1:20" s="1" customFormat="1" ht="2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42"/>
      <c r="M2" s="9"/>
      <c r="N2" s="9"/>
      <c r="O2" s="9"/>
      <c r="P2" s="9"/>
      <c r="Q2" s="9"/>
      <c r="R2" s="9"/>
      <c r="S2" s="9"/>
      <c r="T2" s="9"/>
    </row>
    <row r="3" spans="1:20" s="1" customFormat="1" ht="39.7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43" t="s">
        <v>11</v>
      </c>
      <c r="K3" s="44" t="s">
        <v>12</v>
      </c>
      <c r="L3" s="45" t="s">
        <v>13</v>
      </c>
      <c r="M3" s="45"/>
      <c r="N3" s="45"/>
      <c r="O3" s="45" t="s">
        <v>14</v>
      </c>
      <c r="P3" s="45"/>
      <c r="Q3" s="45"/>
      <c r="R3" s="45"/>
      <c r="S3" s="11" t="s">
        <v>15</v>
      </c>
      <c r="T3" s="10" t="s">
        <v>16</v>
      </c>
    </row>
    <row r="4" spans="1:20" s="1" customFormat="1" ht="36" customHeight="1">
      <c r="A4" s="10"/>
      <c r="B4" s="10"/>
      <c r="C4" s="10"/>
      <c r="D4" s="13"/>
      <c r="E4" s="10"/>
      <c r="F4" s="12"/>
      <c r="G4" s="12"/>
      <c r="H4" s="12"/>
      <c r="I4" s="12"/>
      <c r="J4" s="43"/>
      <c r="K4" s="44"/>
      <c r="L4" s="46" t="s">
        <v>17</v>
      </c>
      <c r="M4" s="46" t="s">
        <v>18</v>
      </c>
      <c r="N4" s="47" t="s">
        <v>19</v>
      </c>
      <c r="O4" s="48" t="s">
        <v>20</v>
      </c>
      <c r="P4" s="49" t="s">
        <v>21</v>
      </c>
      <c r="Q4" s="49" t="s">
        <v>22</v>
      </c>
      <c r="R4" s="13" t="s">
        <v>19</v>
      </c>
      <c r="S4" s="13"/>
      <c r="T4" s="10"/>
    </row>
    <row r="5" spans="1:20" s="1" customFormat="1" ht="45.75" customHeight="1">
      <c r="A5" s="10"/>
      <c r="B5" s="14"/>
      <c r="C5" s="14"/>
      <c r="D5" s="15"/>
      <c r="E5" s="14"/>
      <c r="F5" s="16"/>
      <c r="G5" s="16"/>
      <c r="H5" s="16"/>
      <c r="I5" s="16"/>
      <c r="J5" s="50"/>
      <c r="K5" s="51"/>
      <c r="L5" s="46"/>
      <c r="M5" s="46"/>
      <c r="N5" s="47"/>
      <c r="O5" s="52"/>
      <c r="P5" s="15"/>
      <c r="Q5" s="15"/>
      <c r="R5" s="15"/>
      <c r="S5" s="15"/>
      <c r="T5" s="10"/>
    </row>
    <row r="6" spans="1:20" s="2" customFormat="1" ht="87.75" customHeight="1">
      <c r="A6" s="17">
        <v>1</v>
      </c>
      <c r="B6" s="18" t="s">
        <v>23</v>
      </c>
      <c r="C6" s="19" t="s">
        <v>24</v>
      </c>
      <c r="D6" s="20" t="s">
        <v>25</v>
      </c>
      <c r="E6" s="21" t="s">
        <v>26</v>
      </c>
      <c r="F6" s="22">
        <v>51</v>
      </c>
      <c r="G6" s="22">
        <v>32</v>
      </c>
      <c r="H6" s="22">
        <v>1</v>
      </c>
      <c r="I6" s="22">
        <v>0</v>
      </c>
      <c r="J6" s="53" t="s">
        <v>27</v>
      </c>
      <c r="K6" s="54">
        <v>900</v>
      </c>
      <c r="L6" s="55">
        <f>I6*K6</f>
        <v>0</v>
      </c>
      <c r="M6" s="55">
        <f>(G6-I6)*K6</f>
        <v>28800</v>
      </c>
      <c r="N6" s="55">
        <f>L6+M6</f>
        <v>28800</v>
      </c>
      <c r="O6" s="56"/>
      <c r="P6" s="57">
        <v>0</v>
      </c>
      <c r="Q6" s="57">
        <v>0</v>
      </c>
      <c r="R6" s="57">
        <v>0</v>
      </c>
      <c r="S6" s="57">
        <f>N6+R6</f>
        <v>28800</v>
      </c>
      <c r="T6" s="69" t="s">
        <v>28</v>
      </c>
    </row>
    <row r="7" spans="1:20" s="2" customFormat="1" ht="87.75" customHeight="1">
      <c r="A7" s="17">
        <v>2</v>
      </c>
      <c r="B7" s="18" t="s">
        <v>29</v>
      </c>
      <c r="C7" s="19" t="s">
        <v>24</v>
      </c>
      <c r="D7" s="20" t="s">
        <v>25</v>
      </c>
      <c r="E7" s="21" t="s">
        <v>26</v>
      </c>
      <c r="F7" s="22">
        <v>60</v>
      </c>
      <c r="G7" s="22">
        <v>30</v>
      </c>
      <c r="H7" s="22">
        <v>0</v>
      </c>
      <c r="I7" s="22">
        <v>0</v>
      </c>
      <c r="J7" s="53" t="s">
        <v>30</v>
      </c>
      <c r="K7" s="54">
        <v>900</v>
      </c>
      <c r="L7" s="55">
        <f aca="true" t="shared" si="0" ref="L7:L13">I7*K7</f>
        <v>0</v>
      </c>
      <c r="M7" s="55">
        <f aca="true" t="shared" si="1" ref="M7:M13">(G7-I7)*K7</f>
        <v>27000</v>
      </c>
      <c r="N7" s="55">
        <f aca="true" t="shared" si="2" ref="N7:N13">L7+M7</f>
        <v>27000</v>
      </c>
      <c r="O7" s="56"/>
      <c r="P7" s="57">
        <v>0</v>
      </c>
      <c r="Q7" s="57">
        <v>0</v>
      </c>
      <c r="R7" s="57">
        <v>0</v>
      </c>
      <c r="S7" s="57">
        <f aca="true" t="shared" si="3" ref="S7:S13">N7+R7</f>
        <v>27000</v>
      </c>
      <c r="T7" s="69" t="s">
        <v>28</v>
      </c>
    </row>
    <row r="8" spans="1:20" s="2" customFormat="1" ht="87.75" customHeight="1">
      <c r="A8" s="17">
        <v>3</v>
      </c>
      <c r="B8" s="18" t="s">
        <v>31</v>
      </c>
      <c r="C8" s="19" t="s">
        <v>24</v>
      </c>
      <c r="D8" s="20" t="s">
        <v>25</v>
      </c>
      <c r="E8" s="21" t="s">
        <v>26</v>
      </c>
      <c r="F8" s="22">
        <v>15</v>
      </c>
      <c r="G8" s="22">
        <v>9</v>
      </c>
      <c r="H8" s="22">
        <v>0</v>
      </c>
      <c r="I8" s="22">
        <v>0</v>
      </c>
      <c r="J8" s="53" t="s">
        <v>32</v>
      </c>
      <c r="K8" s="54">
        <v>900</v>
      </c>
      <c r="L8" s="55">
        <f t="shared" si="0"/>
        <v>0</v>
      </c>
      <c r="M8" s="55">
        <f t="shared" si="1"/>
        <v>8100</v>
      </c>
      <c r="N8" s="55">
        <f t="shared" si="2"/>
        <v>8100</v>
      </c>
      <c r="O8" s="56"/>
      <c r="P8" s="57">
        <v>0</v>
      </c>
      <c r="Q8" s="57">
        <v>0</v>
      </c>
      <c r="R8" s="57">
        <v>0</v>
      </c>
      <c r="S8" s="57">
        <f t="shared" si="3"/>
        <v>8100</v>
      </c>
      <c r="T8" s="69" t="s">
        <v>28</v>
      </c>
    </row>
    <row r="9" spans="1:20" s="2" customFormat="1" ht="87.75" customHeight="1">
      <c r="A9" s="17">
        <v>4</v>
      </c>
      <c r="B9" s="18" t="s">
        <v>33</v>
      </c>
      <c r="C9" s="19" t="s">
        <v>34</v>
      </c>
      <c r="D9" s="20" t="s">
        <v>25</v>
      </c>
      <c r="E9" s="21" t="s">
        <v>26</v>
      </c>
      <c r="F9" s="22">
        <v>60</v>
      </c>
      <c r="G9" s="22">
        <v>33</v>
      </c>
      <c r="H9" s="22">
        <v>0</v>
      </c>
      <c r="I9" s="22">
        <v>0</v>
      </c>
      <c r="J9" s="53" t="s">
        <v>32</v>
      </c>
      <c r="K9" s="54">
        <v>900</v>
      </c>
      <c r="L9" s="55">
        <f t="shared" si="0"/>
        <v>0</v>
      </c>
      <c r="M9" s="55">
        <f t="shared" si="1"/>
        <v>29700</v>
      </c>
      <c r="N9" s="55">
        <f t="shared" si="2"/>
        <v>29700</v>
      </c>
      <c r="O9" s="56"/>
      <c r="P9" s="57">
        <v>0</v>
      </c>
      <c r="Q9" s="57">
        <v>0</v>
      </c>
      <c r="R9" s="57">
        <v>0</v>
      </c>
      <c r="S9" s="57">
        <f t="shared" si="3"/>
        <v>29700</v>
      </c>
      <c r="T9" s="69" t="s">
        <v>28</v>
      </c>
    </row>
    <row r="10" spans="1:20" s="2" customFormat="1" ht="87.75" customHeight="1">
      <c r="A10" s="17">
        <v>5</v>
      </c>
      <c r="B10" s="18" t="s">
        <v>35</v>
      </c>
      <c r="C10" s="19" t="s">
        <v>24</v>
      </c>
      <c r="D10" s="20" t="s">
        <v>25</v>
      </c>
      <c r="E10" s="21" t="s">
        <v>26</v>
      </c>
      <c r="F10" s="22">
        <v>21</v>
      </c>
      <c r="G10" s="22">
        <v>14</v>
      </c>
      <c r="H10" s="22">
        <v>4</v>
      </c>
      <c r="I10" s="22">
        <v>4</v>
      </c>
      <c r="J10" s="53" t="s">
        <v>36</v>
      </c>
      <c r="K10" s="54">
        <v>900</v>
      </c>
      <c r="L10" s="55">
        <f t="shared" si="0"/>
        <v>3600</v>
      </c>
      <c r="M10" s="55">
        <f t="shared" si="1"/>
        <v>9000</v>
      </c>
      <c r="N10" s="55">
        <f t="shared" si="2"/>
        <v>12600</v>
      </c>
      <c r="O10" s="58" t="s">
        <v>37</v>
      </c>
      <c r="P10" s="57">
        <v>2040</v>
      </c>
      <c r="Q10" s="57">
        <v>680</v>
      </c>
      <c r="R10" s="57">
        <v>2720</v>
      </c>
      <c r="S10" s="57">
        <f t="shared" si="3"/>
        <v>15320</v>
      </c>
      <c r="T10" s="69" t="s">
        <v>28</v>
      </c>
    </row>
    <row r="11" spans="1:20" s="2" customFormat="1" ht="87.75" customHeight="1">
      <c r="A11" s="17">
        <v>6</v>
      </c>
      <c r="B11" s="23" t="s">
        <v>38</v>
      </c>
      <c r="C11" s="24" t="s">
        <v>34</v>
      </c>
      <c r="D11" s="25" t="s">
        <v>25</v>
      </c>
      <c r="E11" s="26" t="s">
        <v>26</v>
      </c>
      <c r="F11" s="27">
        <v>59</v>
      </c>
      <c r="G11" s="27">
        <v>36</v>
      </c>
      <c r="H11" s="27">
        <v>0</v>
      </c>
      <c r="I11" s="27">
        <v>0</v>
      </c>
      <c r="J11" s="59" t="s">
        <v>36</v>
      </c>
      <c r="K11" s="60">
        <v>900</v>
      </c>
      <c r="L11" s="55">
        <f t="shared" si="0"/>
        <v>0</v>
      </c>
      <c r="M11" s="55">
        <f t="shared" si="1"/>
        <v>32400</v>
      </c>
      <c r="N11" s="55">
        <f t="shared" si="2"/>
        <v>32400</v>
      </c>
      <c r="O11" s="61"/>
      <c r="P11" s="62">
        <v>0</v>
      </c>
      <c r="Q11" s="62">
        <v>0</v>
      </c>
      <c r="R11" s="62">
        <v>0</v>
      </c>
      <c r="S11" s="57">
        <f t="shared" si="3"/>
        <v>32400</v>
      </c>
      <c r="T11" s="70" t="s">
        <v>28</v>
      </c>
    </row>
    <row r="12" spans="1:20" s="2" customFormat="1" ht="87.75" customHeight="1">
      <c r="A12" s="17">
        <v>7</v>
      </c>
      <c r="B12" s="28" t="s">
        <v>39</v>
      </c>
      <c r="C12" s="29" t="s">
        <v>34</v>
      </c>
      <c r="D12" s="30" t="s">
        <v>25</v>
      </c>
      <c r="E12" s="31" t="s">
        <v>26</v>
      </c>
      <c r="F12" s="32">
        <v>49</v>
      </c>
      <c r="G12" s="32">
        <v>48</v>
      </c>
      <c r="H12" s="32">
        <v>0</v>
      </c>
      <c r="I12" s="32">
        <v>0</v>
      </c>
      <c r="J12" s="63" t="s">
        <v>40</v>
      </c>
      <c r="K12" s="64">
        <v>900</v>
      </c>
      <c r="L12" s="55">
        <f t="shared" si="0"/>
        <v>0</v>
      </c>
      <c r="M12" s="55">
        <f t="shared" si="1"/>
        <v>43200</v>
      </c>
      <c r="N12" s="55">
        <f t="shared" si="2"/>
        <v>43200</v>
      </c>
      <c r="O12" s="65"/>
      <c r="P12" s="66">
        <v>0</v>
      </c>
      <c r="Q12" s="66">
        <v>0</v>
      </c>
      <c r="R12" s="66">
        <v>0</v>
      </c>
      <c r="S12" s="57">
        <f t="shared" si="3"/>
        <v>43200</v>
      </c>
      <c r="T12" s="70" t="s">
        <v>28</v>
      </c>
    </row>
    <row r="13" spans="1:20" ht="54.75" customHeight="1">
      <c r="A13" s="33" t="s">
        <v>41</v>
      </c>
      <c r="B13" s="34"/>
      <c r="C13" s="35"/>
      <c r="D13" s="36"/>
      <c r="E13" s="37"/>
      <c r="F13" s="37">
        <v>315</v>
      </c>
      <c r="G13" s="37">
        <v>202</v>
      </c>
      <c r="H13" s="37">
        <v>4</v>
      </c>
      <c r="I13" s="37">
        <v>4</v>
      </c>
      <c r="J13" s="37"/>
      <c r="K13" s="37"/>
      <c r="L13" s="67">
        <f>SUM(L6:L12)</f>
        <v>3600</v>
      </c>
      <c r="M13" s="67">
        <f>SUM(M6:M12)</f>
        <v>178200</v>
      </c>
      <c r="N13" s="55">
        <f>SUM(N6:N12)</f>
        <v>181800</v>
      </c>
      <c r="O13" s="37"/>
      <c r="P13" s="37">
        <v>2040</v>
      </c>
      <c r="Q13" s="37">
        <v>680</v>
      </c>
      <c r="R13" s="37">
        <v>2720</v>
      </c>
      <c r="S13" s="57">
        <f t="shared" si="3"/>
        <v>184520</v>
      </c>
      <c r="T13" s="37"/>
    </row>
    <row r="14" spans="1:20" s="3" customFormat="1" ht="39" customHeight="1">
      <c r="A14" s="38" t="s">
        <v>42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22" ht="14.25">
      <c r="I22" s="68"/>
    </row>
  </sheetData>
  <sheetProtection/>
  <mergeCells count="26">
    <mergeCell ref="A1:T1"/>
    <mergeCell ref="A2:T2"/>
    <mergeCell ref="L3:N3"/>
    <mergeCell ref="O3:R3"/>
    <mergeCell ref="A13:D13"/>
    <mergeCell ref="A14:T1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N4:N5"/>
    <mergeCell ref="O4:O5"/>
    <mergeCell ref="P4:P5"/>
    <mergeCell ref="Q4:Q5"/>
    <mergeCell ref="R4:R5"/>
    <mergeCell ref="S3:S5"/>
    <mergeCell ref="T3:T5"/>
  </mergeCells>
  <dataValidations count="1">
    <dataValidation type="list" allowBlank="1" showInputMessage="1" showErrorMessage="1" sqref="D6:D12">
      <formula1>"职业资格证书（生产制造类）,职业资格证书（服务类）,专项能力证书（生产制造类）,专项能力证书（服务类）,培训合格证（工业类）,培训合格证（服务类）,培训合格证（民族民间工艺类）,培训合格证（创业服务类）,培训合格证（创业培训类）,培训合格证（创业师资服务类）,培训合格证（职业能力类）"</formula1>
    </dataValidation>
  </dataValidations>
  <printOptions horizontalCentered="1"/>
  <pageMargins left="0.39305555555555555" right="0.19652777777777777" top="0.11805555555555555" bottom="0.07847222222222222" header="0.5118055555555555" footer="0.0784722222222222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玉应罗</dc:creator>
  <cp:keywords/>
  <dc:description/>
  <cp:lastModifiedBy>勐往123</cp:lastModifiedBy>
  <cp:lastPrinted>2015-01-29T08:49:40Z</cp:lastPrinted>
  <dcterms:created xsi:type="dcterms:W3CDTF">2012-12-17T15:01:15Z</dcterms:created>
  <dcterms:modified xsi:type="dcterms:W3CDTF">2020-12-17T03:54:37Z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ubyTemplate">
    <vt:lpwstr>11</vt:lpwstr>
  </property>
</Properties>
</file>