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十三批" sheetId="1" r:id="rId1"/>
  </sheets>
  <definedNames>
    <definedName name="_xlnm.Print_Titles" localSheetId="0">'十三批'!$1:$5</definedName>
    <definedName name="_xlnm.Print_Area" localSheetId="0">'十三批'!$A$1:$T$31</definedName>
  </definedNames>
  <calcPr fullCalcOnLoad="1"/>
</workbook>
</file>

<file path=xl/sharedStrings.xml><?xml version="1.0" encoding="utf-8"?>
<sst xmlns="http://schemas.openxmlformats.org/spreadsheetml/2006/main" count="185" uniqueCount="85">
  <si>
    <t>2020年勐海县技能培训补贴资金汇总表(第十三批）</t>
  </si>
  <si>
    <t>填表单位：勐海县劳动就业服务中心                                                                                                               制表时间：2020年12月11日</t>
  </si>
  <si>
    <t>序号</t>
  </si>
  <si>
    <t>培训地点</t>
  </si>
  <si>
    <t>培训工种</t>
  </si>
  <si>
    <t xml:space="preserve">
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</si>
  <si>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</si>
  <si>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</si>
  <si>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</si>
  <si>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</si>
  <si>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</si>
  <si>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</si>
  <si>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</si>
  <si>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</si>
  <si>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</si>
  <si>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合计（元）</t>
  </si>
  <si>
    <t>补贴标准依据</t>
  </si>
  <si>
    <t>中央就业补助资金支付建档立卡户培训补贴金额</t>
  </si>
  <si>
    <t>中央就业补助资金支付非建档立卡户培训补贴金额</t>
  </si>
  <si>
    <t>小计</t>
  </si>
  <si>
    <t>建档立卡户参加培训天数</t>
  </si>
  <si>
    <t>建档立卡生活费补贴 （60元/人·天）</t>
  </si>
  <si>
    <t>建档立卡交通费补贴 （20元/人·天）</t>
  </si>
  <si>
    <t>勐海县勐混镇曼蚌村委会曼光村</t>
  </si>
  <si>
    <t>茶艺服务培训</t>
  </si>
  <si>
    <t>培训合格证（服务类）</t>
  </si>
  <si>
    <t>西双版纳金蓝领职业培训学校</t>
  </si>
  <si>
    <t>2020年10月10日至2020年10月14日</t>
  </si>
  <si>
    <t>1个4天</t>
  </si>
  <si>
    <t>云人社通〔2020〕41号（254项）</t>
  </si>
  <si>
    <t>勐海县勐混镇贺开村委会曼迈村</t>
  </si>
  <si>
    <t>1个5天</t>
  </si>
  <si>
    <t>勐海县勐混镇曼蚌村委会曼迈村</t>
  </si>
  <si>
    <t>11个5天</t>
  </si>
  <si>
    <t>勐海县勐混镇曼赛村委会曼养贯村</t>
  </si>
  <si>
    <t>2020年10月16日至2020年10月20日</t>
  </si>
  <si>
    <t>勐海县勐混镇曼赛村委会曼南嘎</t>
  </si>
  <si>
    <t>勐海县勐混镇贺开村委会曼贺勐</t>
  </si>
  <si>
    <t>勐海县勐混镇曼赛村委会曼赛小组</t>
  </si>
  <si>
    <t>2020年10月22至2020年10月26日</t>
  </si>
  <si>
    <t>勐海县勐混镇曼蚌村委会曼养村</t>
  </si>
  <si>
    <t>勐海县勐混镇曼蚌村委会曼缅村</t>
  </si>
  <si>
    <t>2020年10月28日至2020年11月1日</t>
  </si>
  <si>
    <t>茶叶加工技术</t>
  </si>
  <si>
    <t>2020年10月28日至2020年11月2日</t>
  </si>
  <si>
    <t>1个6天</t>
  </si>
  <si>
    <t>云人社通〔2020〕41号（18项）</t>
  </si>
  <si>
    <t>勐海县勐混镇贺开村委会曼弄老寨</t>
  </si>
  <si>
    <t>勐海县西定乡南弄村委会南弄老寨</t>
  </si>
  <si>
    <t>蜜蜂养殖</t>
  </si>
  <si>
    <t>专项能力证书（生产制造类）</t>
  </si>
  <si>
    <t>2020年10月31日至2020年10月8日</t>
  </si>
  <si>
    <t>35个9天，2个8天</t>
  </si>
  <si>
    <t>云人社通〔2020〕41号（21项）</t>
  </si>
  <si>
    <t>勐海县西定乡南弄村委会南弄新寨</t>
  </si>
  <si>
    <t>畜禽养殖</t>
  </si>
  <si>
    <t>培训合格证（工业类）</t>
  </si>
  <si>
    <t>2020年10月31日至2020年10月5日</t>
  </si>
  <si>
    <t>24个6天，3个5天</t>
  </si>
  <si>
    <t>云人社通〔2020〕41号（27项）</t>
  </si>
  <si>
    <t>勐海县勐混镇曼皮村委会曼皮老寨</t>
  </si>
  <si>
    <t>24个9天，6个8天</t>
  </si>
  <si>
    <t>勐海县西定乡曼皮村委会曼帕勒小组</t>
  </si>
  <si>
    <t>茶叶加工技术培训</t>
  </si>
  <si>
    <t>2020年11月05日至2020年11月10日</t>
  </si>
  <si>
    <t>48个6天，7个5天</t>
  </si>
  <si>
    <t>勐海县曼皮村委会曼燕坎</t>
  </si>
  <si>
    <t>37个6天，5个5天</t>
  </si>
  <si>
    <t>勐海县西定乡曼皮村委会曼坝卡</t>
  </si>
  <si>
    <t>33个6天，11个5天</t>
  </si>
  <si>
    <t>2020年11月12日至2020年11月17日</t>
  </si>
  <si>
    <t>勐海县勐宋乡大安村委会下大安二朱</t>
  </si>
  <si>
    <t>53个6天，4个5天</t>
  </si>
  <si>
    <t>勐海县勐宋乡大安村委会曼西良</t>
  </si>
  <si>
    <t>22个6天，4个5天</t>
  </si>
  <si>
    <t>勐海县勐混镇景勐混村委会</t>
  </si>
  <si>
    <t>2020年11月19日至2020年11月23日</t>
  </si>
  <si>
    <t>3个5天，2个4天</t>
  </si>
  <si>
    <t>勐海县勐宋乡蚌龙村委会蚌囡新寨</t>
  </si>
  <si>
    <t>21个5天，5个4天</t>
  </si>
  <si>
    <t>勐海县西定乡曼皮村委会西满</t>
  </si>
  <si>
    <t>2020年11月19日至2020年11月24日</t>
  </si>
  <si>
    <t>37个6天，1个5天</t>
  </si>
  <si>
    <t>合计</t>
  </si>
  <si>
    <t>填表人：                               审核人：                                                复核人：                                              审批人：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</si>
</sst>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3" applyNumberFormat="0" applyFill="0" applyAlignment="0" applyProtection="0"/>
    <xf numFmtId="0" fontId="17" fillId="0" borderId="0">
      <alignment vertical="center"/>
      <protection/>
    </xf>
    <xf numFmtId="0" fontId="21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0" borderId="0">
      <alignment vertical="center"/>
      <protection/>
    </xf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21" fillId="10" borderId="0" applyNumberFormat="0" applyBorder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27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21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0">
      <alignment vertical="center"/>
      <protection/>
    </xf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0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19" borderId="0" xfId="0" applyFont="1" applyFill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0" fillId="19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176" fontId="0" fillId="19" borderId="0" xfId="0" applyNumberFormat="1" applyFill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68" applyFont="1" applyFill="1" applyBorder="1" applyAlignment="1">
      <alignment horizontal="center" vertical="center" wrapText="1"/>
      <protection/>
    </xf>
    <xf numFmtId="0" fontId="6" fillId="19" borderId="10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 wrapText="1"/>
    </xf>
    <xf numFmtId="0" fontId="30" fillId="19" borderId="10" xfId="68" applyFont="1" applyFill="1" applyBorder="1" applyAlignment="1">
      <alignment horizontal="center" vertical="center" wrapText="1"/>
      <protection/>
    </xf>
    <xf numFmtId="176" fontId="6" fillId="19" borderId="10" xfId="68" applyNumberFormat="1" applyFont="1" applyFill="1" applyBorder="1" applyAlignment="1">
      <alignment horizontal="center" vertical="center" wrapText="1"/>
      <protection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176" fontId="3" fillId="19" borderId="0" xfId="0" applyNumberFormat="1" applyFont="1" applyFill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left" vertical="center" wrapText="1"/>
    </xf>
    <xf numFmtId="0" fontId="5" fillId="19" borderId="10" xfId="69" applyFont="1" applyFill="1" applyBorder="1" applyAlignment="1">
      <alignment horizontal="center" vertical="center" wrapText="1"/>
      <protection/>
    </xf>
    <xf numFmtId="0" fontId="5" fillId="19" borderId="10" xfId="70" applyFont="1" applyFill="1" applyBorder="1" applyAlignment="1">
      <alignment horizontal="center" vertical="center" wrapText="1"/>
      <protection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10" xfId="70" applyFont="1" applyFill="1" applyBorder="1" applyAlignment="1">
      <alignment horizontal="center" vertical="center" wrapText="1"/>
      <protection/>
    </xf>
    <xf numFmtId="0" fontId="6" fillId="19" borderId="10" xfId="0" applyNumberFormat="1" applyFont="1" applyFill="1" applyBorder="1" applyAlignment="1">
      <alignment horizontal="center" vertical="center" wrapText="1"/>
    </xf>
    <xf numFmtId="0" fontId="31" fillId="19" borderId="10" xfId="0" applyNumberFormat="1" applyFont="1" applyFill="1" applyBorder="1" applyAlignment="1">
      <alignment horizontal="center" vertical="center" wrapText="1"/>
    </xf>
    <xf numFmtId="0" fontId="31" fillId="19" borderId="10" xfId="0" applyNumberFormat="1" applyFont="1" applyFill="1" applyBorder="1" applyAlignment="1">
      <alignment horizontal="center" vertical="center" wrapText="1"/>
    </xf>
    <xf numFmtId="0" fontId="6" fillId="19" borderId="10" xfId="69" applyFont="1" applyFill="1" applyBorder="1" applyAlignment="1">
      <alignment horizontal="center" vertical="center" wrapText="1"/>
      <protection/>
    </xf>
    <xf numFmtId="0" fontId="32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0" fontId="6" fillId="19" borderId="10" xfId="0" applyNumberFormat="1" applyFont="1" applyFill="1" applyBorder="1" applyAlignment="1">
      <alignment horizontal="center" vertical="center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0" zoomScaleNormal="80" zoomScaleSheetLayoutView="100" workbookViewId="0" topLeftCell="C1">
      <pane ySplit="5" topLeftCell="A6" activePane="bottomLeft" state="frozen"/>
      <selection pane="bottomLeft" activeCell="T11" sqref="T11"/>
    </sheetView>
  </sheetViews>
  <sheetFormatPr defaultColWidth="9.00390625" defaultRowHeight="14.25"/>
  <cols>
    <col min="1" max="1" width="6.375" style="4" customWidth="1"/>
    <col min="2" max="2" width="20.50390625" style="4" customWidth="1"/>
    <col min="3" max="3" width="11.375" style="4" customWidth="1"/>
    <col min="4" max="4" width="13.375" style="4" customWidth="1"/>
    <col min="5" max="5" width="13.50390625" style="4" customWidth="1"/>
    <col min="6" max="6" width="6.75390625" style="4" customWidth="1"/>
    <col min="7" max="7" width="8.875" style="4" customWidth="1"/>
    <col min="8" max="9" width="8.50390625" style="4" customWidth="1"/>
    <col min="10" max="10" width="20.25390625" style="4" customWidth="1"/>
    <col min="11" max="11" width="11.875" style="4" customWidth="1"/>
    <col min="12" max="12" width="19.25390625" style="5" customWidth="1"/>
    <col min="13" max="13" width="21.125" style="4" customWidth="1"/>
    <col min="14" max="14" width="15.625" style="4" customWidth="1"/>
    <col min="15" max="15" width="12.75390625" style="4" customWidth="1"/>
    <col min="16" max="16" width="17.75390625" style="4" customWidth="1"/>
    <col min="17" max="17" width="18.25390625" style="4" customWidth="1"/>
    <col min="18" max="18" width="12.375" style="4" customWidth="1"/>
    <col min="19" max="19" width="12.25390625" style="4" customWidth="1"/>
    <col min="20" max="20" width="13.875" style="4" customWidth="1"/>
    <col min="21" max="16384" width="9.00390625" style="4" customWidth="1"/>
  </cols>
  <sheetData>
    <row r="1" spans="1:20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6"/>
      <c r="N1" s="6"/>
      <c r="O1" s="6"/>
      <c r="P1" s="6"/>
      <c r="Q1" s="6"/>
      <c r="R1" s="6"/>
      <c r="S1" s="6"/>
      <c r="T1" s="6"/>
    </row>
    <row r="2" spans="1:20" s="1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0"/>
      <c r="M2" s="7"/>
      <c r="N2" s="7"/>
      <c r="O2" s="7"/>
      <c r="P2" s="7"/>
      <c r="Q2" s="7"/>
      <c r="R2" s="7"/>
      <c r="S2" s="7"/>
      <c r="T2" s="7"/>
    </row>
    <row r="3" spans="1:20" s="1" customFormat="1" ht="33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1" t="s">
        <v>11</v>
      </c>
      <c r="K3" s="22" t="s">
        <v>12</v>
      </c>
      <c r="L3" s="9" t="s">
        <v>13</v>
      </c>
      <c r="M3" s="9"/>
      <c r="N3" s="9"/>
      <c r="O3" s="9" t="s">
        <v>14</v>
      </c>
      <c r="P3" s="9"/>
      <c r="Q3" s="9"/>
      <c r="R3" s="9"/>
      <c r="S3" s="9" t="s">
        <v>15</v>
      </c>
      <c r="T3" s="8" t="s">
        <v>16</v>
      </c>
    </row>
    <row r="4" spans="1:20" s="1" customFormat="1" ht="33" customHeight="1">
      <c r="A4" s="8"/>
      <c r="B4" s="8"/>
      <c r="C4" s="8"/>
      <c r="D4" s="9"/>
      <c r="E4" s="8"/>
      <c r="F4" s="10"/>
      <c r="G4" s="10"/>
      <c r="H4" s="10"/>
      <c r="I4" s="10"/>
      <c r="J4" s="21"/>
      <c r="K4" s="22"/>
      <c r="L4" s="8" t="s">
        <v>17</v>
      </c>
      <c r="M4" s="8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19</v>
      </c>
      <c r="S4" s="9"/>
      <c r="T4" s="8"/>
    </row>
    <row r="5" spans="1:20" s="1" customFormat="1" ht="39.75" customHeight="1">
      <c r="A5" s="8"/>
      <c r="B5" s="8"/>
      <c r="C5" s="8"/>
      <c r="D5" s="9"/>
      <c r="E5" s="8"/>
      <c r="F5" s="10"/>
      <c r="G5" s="10"/>
      <c r="H5" s="10"/>
      <c r="I5" s="10"/>
      <c r="J5" s="21"/>
      <c r="K5" s="22"/>
      <c r="L5" s="8"/>
      <c r="M5" s="8"/>
      <c r="N5" s="9"/>
      <c r="O5" s="9"/>
      <c r="P5" s="9"/>
      <c r="Q5" s="9"/>
      <c r="R5" s="9"/>
      <c r="S5" s="9"/>
      <c r="T5" s="8"/>
    </row>
    <row r="6" spans="1:20" s="2" customFormat="1" ht="79.5" customHeight="1">
      <c r="A6" s="11">
        <v>1</v>
      </c>
      <c r="B6" s="12" t="s">
        <v>23</v>
      </c>
      <c r="C6" s="12" t="s">
        <v>24</v>
      </c>
      <c r="D6" s="11" t="s">
        <v>25</v>
      </c>
      <c r="E6" s="11" t="s">
        <v>26</v>
      </c>
      <c r="F6" s="13">
        <v>60</v>
      </c>
      <c r="G6" s="14">
        <v>58</v>
      </c>
      <c r="H6" s="15">
        <v>1</v>
      </c>
      <c r="I6" s="14">
        <v>1</v>
      </c>
      <c r="J6" s="23" t="s">
        <v>27</v>
      </c>
      <c r="K6" s="24">
        <v>700</v>
      </c>
      <c r="L6" s="25">
        <f>I6*K6</f>
        <v>700</v>
      </c>
      <c r="M6" s="25">
        <f>(G6-I6)*K6</f>
        <v>39900</v>
      </c>
      <c r="N6" s="25">
        <f>L6+M6</f>
        <v>40600</v>
      </c>
      <c r="O6" s="23" t="s">
        <v>28</v>
      </c>
      <c r="P6" s="26">
        <v>240</v>
      </c>
      <c r="Q6" s="26">
        <v>80</v>
      </c>
      <c r="R6" s="26">
        <v>320</v>
      </c>
      <c r="S6" s="23">
        <v>40920</v>
      </c>
      <c r="T6" s="16" t="s">
        <v>29</v>
      </c>
    </row>
    <row r="7" spans="1:20" s="2" customFormat="1" ht="79.5" customHeight="1">
      <c r="A7" s="11">
        <v>2</v>
      </c>
      <c r="B7" s="12" t="s">
        <v>30</v>
      </c>
      <c r="C7" s="12" t="s">
        <v>24</v>
      </c>
      <c r="D7" s="11" t="s">
        <v>25</v>
      </c>
      <c r="E7" s="11" t="s">
        <v>26</v>
      </c>
      <c r="F7" s="13">
        <v>51</v>
      </c>
      <c r="G7" s="14">
        <v>46</v>
      </c>
      <c r="H7" s="15">
        <v>1</v>
      </c>
      <c r="I7" s="14">
        <v>1</v>
      </c>
      <c r="J7" s="23" t="s">
        <v>27</v>
      </c>
      <c r="K7" s="24">
        <v>700</v>
      </c>
      <c r="L7" s="25">
        <f aca="true" t="shared" si="0" ref="L7:L30">I7*K7</f>
        <v>700</v>
      </c>
      <c r="M7" s="25">
        <f aca="true" t="shared" si="1" ref="M7:M30">(G7-I7)*K7</f>
        <v>31500</v>
      </c>
      <c r="N7" s="25">
        <f aca="true" t="shared" si="2" ref="N7:N30">L7+M7</f>
        <v>32200</v>
      </c>
      <c r="O7" s="23" t="s">
        <v>31</v>
      </c>
      <c r="P7" s="27">
        <v>300</v>
      </c>
      <c r="Q7" s="27">
        <v>100</v>
      </c>
      <c r="R7" s="31">
        <v>400</v>
      </c>
      <c r="S7" s="23">
        <v>32600</v>
      </c>
      <c r="T7" s="16" t="s">
        <v>29</v>
      </c>
    </row>
    <row r="8" spans="1:20" s="2" customFormat="1" ht="79.5" customHeight="1">
      <c r="A8" s="11">
        <v>3</v>
      </c>
      <c r="B8" s="12" t="s">
        <v>32</v>
      </c>
      <c r="C8" s="12" t="s">
        <v>24</v>
      </c>
      <c r="D8" s="11" t="s">
        <v>25</v>
      </c>
      <c r="E8" s="11" t="s">
        <v>26</v>
      </c>
      <c r="F8" s="13">
        <v>67</v>
      </c>
      <c r="G8" s="14">
        <v>66</v>
      </c>
      <c r="H8" s="15">
        <v>11</v>
      </c>
      <c r="I8" s="14">
        <v>11</v>
      </c>
      <c r="J8" s="23" t="s">
        <v>27</v>
      </c>
      <c r="K8" s="24">
        <v>700</v>
      </c>
      <c r="L8" s="25">
        <f t="shared" si="0"/>
        <v>7700</v>
      </c>
      <c r="M8" s="25">
        <f t="shared" si="1"/>
        <v>38500</v>
      </c>
      <c r="N8" s="25">
        <f t="shared" si="2"/>
        <v>46200</v>
      </c>
      <c r="O8" s="23" t="s">
        <v>33</v>
      </c>
      <c r="P8" s="27">
        <v>3300</v>
      </c>
      <c r="Q8" s="27">
        <v>1100</v>
      </c>
      <c r="R8" s="25">
        <v>4400</v>
      </c>
      <c r="S8" s="23">
        <v>50600</v>
      </c>
      <c r="T8" s="16" t="s">
        <v>29</v>
      </c>
    </row>
    <row r="9" spans="1:20" s="2" customFormat="1" ht="79.5" customHeight="1">
      <c r="A9" s="11">
        <v>4</v>
      </c>
      <c r="B9" s="12" t="s">
        <v>34</v>
      </c>
      <c r="C9" s="12" t="s">
        <v>24</v>
      </c>
      <c r="D9" s="11" t="s">
        <v>25</v>
      </c>
      <c r="E9" s="11" t="s">
        <v>26</v>
      </c>
      <c r="F9" s="13">
        <v>58</v>
      </c>
      <c r="G9" s="14">
        <v>55</v>
      </c>
      <c r="H9" s="15">
        <v>0</v>
      </c>
      <c r="I9" s="14">
        <v>0</v>
      </c>
      <c r="J9" s="28" t="s">
        <v>35</v>
      </c>
      <c r="K9" s="24">
        <v>700</v>
      </c>
      <c r="L9" s="25">
        <f t="shared" si="0"/>
        <v>0</v>
      </c>
      <c r="M9" s="25">
        <f t="shared" si="1"/>
        <v>38500</v>
      </c>
      <c r="N9" s="25">
        <f t="shared" si="2"/>
        <v>38500</v>
      </c>
      <c r="O9" s="23">
        <v>0</v>
      </c>
      <c r="P9" s="26">
        <v>0</v>
      </c>
      <c r="Q9" s="26">
        <v>0</v>
      </c>
      <c r="R9" s="25">
        <v>0</v>
      </c>
      <c r="S9" s="23">
        <v>38500</v>
      </c>
      <c r="T9" s="16" t="s">
        <v>29</v>
      </c>
    </row>
    <row r="10" spans="1:20" s="2" customFormat="1" ht="79.5" customHeight="1">
      <c r="A10" s="11">
        <v>5</v>
      </c>
      <c r="B10" s="12" t="s">
        <v>36</v>
      </c>
      <c r="C10" s="12" t="s">
        <v>24</v>
      </c>
      <c r="D10" s="11" t="s">
        <v>25</v>
      </c>
      <c r="E10" s="11" t="s">
        <v>26</v>
      </c>
      <c r="F10" s="13">
        <v>52</v>
      </c>
      <c r="G10" s="14">
        <v>36</v>
      </c>
      <c r="H10" s="15">
        <v>0</v>
      </c>
      <c r="I10" s="14">
        <v>0</v>
      </c>
      <c r="J10" s="28" t="s">
        <v>35</v>
      </c>
      <c r="K10" s="24">
        <v>700</v>
      </c>
      <c r="L10" s="25">
        <f t="shared" si="0"/>
        <v>0</v>
      </c>
      <c r="M10" s="25">
        <f t="shared" si="1"/>
        <v>25200</v>
      </c>
      <c r="N10" s="25">
        <f t="shared" si="2"/>
        <v>25200</v>
      </c>
      <c r="O10" s="23">
        <v>0</v>
      </c>
      <c r="P10" s="27">
        <v>0</v>
      </c>
      <c r="Q10" s="27">
        <v>0</v>
      </c>
      <c r="R10" s="25">
        <v>0</v>
      </c>
      <c r="S10" s="23">
        <v>25200</v>
      </c>
      <c r="T10" s="16" t="s">
        <v>29</v>
      </c>
    </row>
    <row r="11" spans="1:20" s="2" customFormat="1" ht="79.5" customHeight="1">
      <c r="A11" s="11">
        <v>6</v>
      </c>
      <c r="B11" s="12" t="s">
        <v>37</v>
      </c>
      <c r="C11" s="12" t="s">
        <v>24</v>
      </c>
      <c r="D11" s="11" t="s">
        <v>25</v>
      </c>
      <c r="E11" s="11" t="s">
        <v>26</v>
      </c>
      <c r="F11" s="13">
        <v>55</v>
      </c>
      <c r="G11" s="14">
        <v>54</v>
      </c>
      <c r="H11" s="15">
        <v>0</v>
      </c>
      <c r="I11" s="14">
        <v>0</v>
      </c>
      <c r="J11" s="28" t="s">
        <v>35</v>
      </c>
      <c r="K11" s="24">
        <v>700</v>
      </c>
      <c r="L11" s="25">
        <f t="shared" si="0"/>
        <v>0</v>
      </c>
      <c r="M11" s="25">
        <f t="shared" si="1"/>
        <v>37800</v>
      </c>
      <c r="N11" s="25">
        <f t="shared" si="2"/>
        <v>37800</v>
      </c>
      <c r="O11" s="23">
        <v>0</v>
      </c>
      <c r="P11" s="27">
        <v>0</v>
      </c>
      <c r="Q11" s="27">
        <v>0</v>
      </c>
      <c r="R11" s="25">
        <v>0</v>
      </c>
      <c r="S11" s="23">
        <v>37800</v>
      </c>
      <c r="T11" s="16" t="s">
        <v>29</v>
      </c>
    </row>
    <row r="12" spans="1:20" s="2" customFormat="1" ht="79.5" customHeight="1">
      <c r="A12" s="11">
        <v>7</v>
      </c>
      <c r="B12" s="12" t="s">
        <v>38</v>
      </c>
      <c r="C12" s="12" t="s">
        <v>24</v>
      </c>
      <c r="D12" s="11" t="s">
        <v>25</v>
      </c>
      <c r="E12" s="11" t="s">
        <v>26</v>
      </c>
      <c r="F12" s="13">
        <v>51</v>
      </c>
      <c r="G12" s="14">
        <v>38</v>
      </c>
      <c r="H12" s="15">
        <v>0</v>
      </c>
      <c r="I12" s="14">
        <v>0</v>
      </c>
      <c r="J12" s="23" t="s">
        <v>39</v>
      </c>
      <c r="K12" s="24">
        <v>700</v>
      </c>
      <c r="L12" s="25">
        <f t="shared" si="0"/>
        <v>0</v>
      </c>
      <c r="M12" s="25">
        <f t="shared" si="1"/>
        <v>26600</v>
      </c>
      <c r="N12" s="25">
        <f t="shared" si="2"/>
        <v>26600</v>
      </c>
      <c r="O12" s="23">
        <v>0</v>
      </c>
      <c r="P12" s="27">
        <v>0</v>
      </c>
      <c r="Q12" s="27">
        <v>0</v>
      </c>
      <c r="R12" s="25">
        <v>0</v>
      </c>
      <c r="S12" s="23">
        <v>26600</v>
      </c>
      <c r="T12" s="16" t="s">
        <v>29</v>
      </c>
    </row>
    <row r="13" spans="1:20" s="2" customFormat="1" ht="79.5" customHeight="1">
      <c r="A13" s="11">
        <v>8</v>
      </c>
      <c r="B13" s="12" t="s">
        <v>23</v>
      </c>
      <c r="C13" s="12" t="s">
        <v>24</v>
      </c>
      <c r="D13" s="11" t="s">
        <v>25</v>
      </c>
      <c r="E13" s="11" t="s">
        <v>26</v>
      </c>
      <c r="F13" s="13">
        <v>54</v>
      </c>
      <c r="G13" s="14">
        <v>54</v>
      </c>
      <c r="H13" s="15">
        <v>0</v>
      </c>
      <c r="I13" s="14">
        <v>0</v>
      </c>
      <c r="J13" s="23" t="s">
        <v>39</v>
      </c>
      <c r="K13" s="24">
        <v>700</v>
      </c>
      <c r="L13" s="25">
        <f t="shared" si="0"/>
        <v>0</v>
      </c>
      <c r="M13" s="25">
        <f t="shared" si="1"/>
        <v>37800</v>
      </c>
      <c r="N13" s="25">
        <f t="shared" si="2"/>
        <v>37800</v>
      </c>
      <c r="O13" s="23">
        <v>0</v>
      </c>
      <c r="P13" s="27">
        <v>0</v>
      </c>
      <c r="Q13" s="27">
        <v>0</v>
      </c>
      <c r="R13" s="25">
        <v>0</v>
      </c>
      <c r="S13" s="23">
        <v>37800</v>
      </c>
      <c r="T13" s="16" t="s">
        <v>29</v>
      </c>
    </row>
    <row r="14" spans="1:20" s="2" customFormat="1" ht="79.5" customHeight="1">
      <c r="A14" s="11">
        <v>9</v>
      </c>
      <c r="B14" s="12" t="s">
        <v>40</v>
      </c>
      <c r="C14" s="12" t="s">
        <v>24</v>
      </c>
      <c r="D14" s="11" t="s">
        <v>25</v>
      </c>
      <c r="E14" s="11" t="s">
        <v>26</v>
      </c>
      <c r="F14" s="13">
        <v>60</v>
      </c>
      <c r="G14" s="14">
        <v>57</v>
      </c>
      <c r="H14" s="15">
        <v>0</v>
      </c>
      <c r="I14" s="14">
        <v>0</v>
      </c>
      <c r="J14" s="23" t="s">
        <v>39</v>
      </c>
      <c r="K14" s="24">
        <v>700</v>
      </c>
      <c r="L14" s="25">
        <f t="shared" si="0"/>
        <v>0</v>
      </c>
      <c r="M14" s="25">
        <f t="shared" si="1"/>
        <v>39900</v>
      </c>
      <c r="N14" s="25">
        <f t="shared" si="2"/>
        <v>39900</v>
      </c>
      <c r="O14" s="23">
        <v>0</v>
      </c>
      <c r="P14" s="27">
        <v>0</v>
      </c>
      <c r="Q14" s="27">
        <v>0</v>
      </c>
      <c r="R14" s="25">
        <v>0</v>
      </c>
      <c r="S14" s="23">
        <v>39900</v>
      </c>
      <c r="T14" s="16" t="s">
        <v>29</v>
      </c>
    </row>
    <row r="15" spans="1:20" s="2" customFormat="1" ht="79.5" customHeight="1">
      <c r="A15" s="11">
        <v>10</v>
      </c>
      <c r="B15" s="12" t="s">
        <v>41</v>
      </c>
      <c r="C15" s="12" t="s">
        <v>24</v>
      </c>
      <c r="D15" s="11" t="s">
        <v>25</v>
      </c>
      <c r="E15" s="11" t="s">
        <v>26</v>
      </c>
      <c r="F15" s="13">
        <v>55</v>
      </c>
      <c r="G15" s="14">
        <v>50</v>
      </c>
      <c r="H15" s="15">
        <v>0</v>
      </c>
      <c r="I15" s="14">
        <v>0</v>
      </c>
      <c r="J15" s="23" t="s">
        <v>42</v>
      </c>
      <c r="K15" s="24">
        <v>700</v>
      </c>
      <c r="L15" s="25">
        <f t="shared" si="0"/>
        <v>0</v>
      </c>
      <c r="M15" s="25">
        <f t="shared" si="1"/>
        <v>35000</v>
      </c>
      <c r="N15" s="25">
        <f t="shared" si="2"/>
        <v>35000</v>
      </c>
      <c r="O15" s="23">
        <v>0</v>
      </c>
      <c r="P15" s="27">
        <v>0</v>
      </c>
      <c r="Q15" s="27">
        <v>0</v>
      </c>
      <c r="R15" s="25">
        <v>0</v>
      </c>
      <c r="S15" s="23">
        <v>35000</v>
      </c>
      <c r="T15" s="16" t="s">
        <v>29</v>
      </c>
    </row>
    <row r="16" spans="1:20" s="2" customFormat="1" ht="79.5" customHeight="1">
      <c r="A16" s="11">
        <v>11</v>
      </c>
      <c r="B16" s="12" t="s">
        <v>37</v>
      </c>
      <c r="C16" s="12" t="s">
        <v>43</v>
      </c>
      <c r="D16" s="11" t="s">
        <v>25</v>
      </c>
      <c r="E16" s="11" t="s">
        <v>26</v>
      </c>
      <c r="F16" s="13">
        <v>62</v>
      </c>
      <c r="G16" s="14">
        <v>62</v>
      </c>
      <c r="H16" s="15">
        <v>1</v>
      </c>
      <c r="I16" s="14">
        <v>1</v>
      </c>
      <c r="J16" s="23" t="s">
        <v>44</v>
      </c>
      <c r="K16" s="24">
        <v>800</v>
      </c>
      <c r="L16" s="25">
        <f t="shared" si="0"/>
        <v>800</v>
      </c>
      <c r="M16" s="25">
        <f t="shared" si="1"/>
        <v>48800</v>
      </c>
      <c r="N16" s="25">
        <f t="shared" si="2"/>
        <v>49600</v>
      </c>
      <c r="O16" s="23" t="s">
        <v>45</v>
      </c>
      <c r="P16" s="27">
        <v>360</v>
      </c>
      <c r="Q16" s="27">
        <v>120</v>
      </c>
      <c r="R16" s="25">
        <v>480</v>
      </c>
      <c r="S16" s="23">
        <v>50080</v>
      </c>
      <c r="T16" s="16" t="s">
        <v>46</v>
      </c>
    </row>
    <row r="17" spans="1:20" s="2" customFormat="1" ht="79.5" customHeight="1">
      <c r="A17" s="11">
        <v>12</v>
      </c>
      <c r="B17" s="12" t="s">
        <v>47</v>
      </c>
      <c r="C17" s="12" t="s">
        <v>24</v>
      </c>
      <c r="D17" s="11" t="s">
        <v>25</v>
      </c>
      <c r="E17" s="11" t="s">
        <v>26</v>
      </c>
      <c r="F17" s="13">
        <v>61</v>
      </c>
      <c r="G17" s="14">
        <v>61</v>
      </c>
      <c r="H17" s="15">
        <v>0</v>
      </c>
      <c r="I17" s="14">
        <v>0</v>
      </c>
      <c r="J17" s="23" t="s">
        <v>42</v>
      </c>
      <c r="K17" s="24">
        <v>700</v>
      </c>
      <c r="L17" s="25">
        <f t="shared" si="0"/>
        <v>0</v>
      </c>
      <c r="M17" s="25">
        <f t="shared" si="1"/>
        <v>42700</v>
      </c>
      <c r="N17" s="25">
        <f t="shared" si="2"/>
        <v>42700</v>
      </c>
      <c r="O17" s="23">
        <v>0</v>
      </c>
      <c r="P17" s="27">
        <v>0</v>
      </c>
      <c r="Q17" s="27">
        <v>0</v>
      </c>
      <c r="R17" s="25">
        <v>0</v>
      </c>
      <c r="S17" s="23">
        <v>42700</v>
      </c>
      <c r="T17" s="16" t="s">
        <v>29</v>
      </c>
    </row>
    <row r="18" spans="1:20" s="2" customFormat="1" ht="79.5" customHeight="1">
      <c r="A18" s="11">
        <v>13</v>
      </c>
      <c r="B18" s="12" t="s">
        <v>48</v>
      </c>
      <c r="C18" s="12" t="s">
        <v>49</v>
      </c>
      <c r="D18" s="11" t="s">
        <v>50</v>
      </c>
      <c r="E18" s="11" t="s">
        <v>26</v>
      </c>
      <c r="F18" s="13">
        <v>57</v>
      </c>
      <c r="G18" s="14">
        <v>40</v>
      </c>
      <c r="H18" s="15">
        <v>38</v>
      </c>
      <c r="I18" s="14">
        <v>37</v>
      </c>
      <c r="J18" s="23" t="s">
        <v>51</v>
      </c>
      <c r="K18" s="24">
        <v>900</v>
      </c>
      <c r="L18" s="25">
        <f t="shared" si="0"/>
        <v>33300</v>
      </c>
      <c r="M18" s="25">
        <f t="shared" si="1"/>
        <v>2700</v>
      </c>
      <c r="N18" s="25">
        <f t="shared" si="2"/>
        <v>36000</v>
      </c>
      <c r="O18" s="23" t="s">
        <v>52</v>
      </c>
      <c r="P18" s="27">
        <v>19860</v>
      </c>
      <c r="Q18" s="27">
        <v>6620</v>
      </c>
      <c r="R18" s="25">
        <v>26480</v>
      </c>
      <c r="S18" s="23">
        <v>62480</v>
      </c>
      <c r="T18" s="16" t="s">
        <v>53</v>
      </c>
    </row>
    <row r="19" spans="1:20" s="2" customFormat="1" ht="79.5" customHeight="1">
      <c r="A19" s="11">
        <v>14</v>
      </c>
      <c r="B19" s="12" t="s">
        <v>54</v>
      </c>
      <c r="C19" s="12" t="s">
        <v>55</v>
      </c>
      <c r="D19" s="11" t="s">
        <v>56</v>
      </c>
      <c r="E19" s="11" t="s">
        <v>26</v>
      </c>
      <c r="F19" s="13">
        <v>57</v>
      </c>
      <c r="G19" s="14">
        <v>54</v>
      </c>
      <c r="H19" s="15">
        <v>28</v>
      </c>
      <c r="I19" s="14">
        <v>27</v>
      </c>
      <c r="J19" s="23" t="s">
        <v>57</v>
      </c>
      <c r="K19" s="24">
        <v>800</v>
      </c>
      <c r="L19" s="25">
        <f t="shared" si="0"/>
        <v>21600</v>
      </c>
      <c r="M19" s="25">
        <f t="shared" si="1"/>
        <v>21600</v>
      </c>
      <c r="N19" s="25">
        <f t="shared" si="2"/>
        <v>43200</v>
      </c>
      <c r="O19" s="23" t="s">
        <v>58</v>
      </c>
      <c r="P19" s="27">
        <v>9540</v>
      </c>
      <c r="Q19" s="27">
        <v>3180</v>
      </c>
      <c r="R19" s="25">
        <v>12720</v>
      </c>
      <c r="S19" s="23">
        <v>55920</v>
      </c>
      <c r="T19" s="16" t="s">
        <v>59</v>
      </c>
    </row>
    <row r="20" spans="1:20" s="2" customFormat="1" ht="79.5" customHeight="1">
      <c r="A20" s="11">
        <v>15</v>
      </c>
      <c r="B20" s="12" t="s">
        <v>60</v>
      </c>
      <c r="C20" s="12" t="s">
        <v>49</v>
      </c>
      <c r="D20" s="11" t="s">
        <v>50</v>
      </c>
      <c r="E20" s="11" t="s">
        <v>26</v>
      </c>
      <c r="F20" s="13">
        <v>60</v>
      </c>
      <c r="G20" s="14">
        <v>59</v>
      </c>
      <c r="H20" s="15">
        <v>30</v>
      </c>
      <c r="I20" s="14">
        <v>30</v>
      </c>
      <c r="J20" s="23" t="s">
        <v>51</v>
      </c>
      <c r="K20" s="24">
        <v>900</v>
      </c>
      <c r="L20" s="25">
        <f t="shared" si="0"/>
        <v>27000</v>
      </c>
      <c r="M20" s="25">
        <f t="shared" si="1"/>
        <v>26100</v>
      </c>
      <c r="N20" s="25">
        <f t="shared" si="2"/>
        <v>53100</v>
      </c>
      <c r="O20" s="23" t="s">
        <v>61</v>
      </c>
      <c r="P20" s="27">
        <v>15840</v>
      </c>
      <c r="Q20" s="27">
        <v>5280</v>
      </c>
      <c r="R20" s="25">
        <v>21120</v>
      </c>
      <c r="S20" s="23">
        <v>74220</v>
      </c>
      <c r="T20" s="16" t="s">
        <v>53</v>
      </c>
    </row>
    <row r="21" spans="1:20" s="2" customFormat="1" ht="79.5" customHeight="1">
      <c r="A21" s="11">
        <v>16</v>
      </c>
      <c r="B21" s="12" t="s">
        <v>62</v>
      </c>
      <c r="C21" s="12" t="s">
        <v>63</v>
      </c>
      <c r="D21" s="11" t="s">
        <v>56</v>
      </c>
      <c r="E21" s="11" t="s">
        <v>26</v>
      </c>
      <c r="F21" s="13">
        <v>59</v>
      </c>
      <c r="G21" s="14">
        <v>57</v>
      </c>
      <c r="H21" s="15">
        <v>57</v>
      </c>
      <c r="I21" s="14">
        <v>55</v>
      </c>
      <c r="J21" s="23" t="s">
        <v>64</v>
      </c>
      <c r="K21" s="24">
        <v>800</v>
      </c>
      <c r="L21" s="25">
        <f t="shared" si="0"/>
        <v>44000</v>
      </c>
      <c r="M21" s="25">
        <f t="shared" si="1"/>
        <v>1600</v>
      </c>
      <c r="N21" s="25">
        <f t="shared" si="2"/>
        <v>45600</v>
      </c>
      <c r="O21" s="23" t="s">
        <v>65</v>
      </c>
      <c r="P21" s="27">
        <v>19380</v>
      </c>
      <c r="Q21" s="27">
        <v>6460</v>
      </c>
      <c r="R21" s="25">
        <v>25840</v>
      </c>
      <c r="S21" s="23">
        <v>71440</v>
      </c>
      <c r="T21" s="16" t="s">
        <v>46</v>
      </c>
    </row>
    <row r="22" spans="1:20" s="2" customFormat="1" ht="79.5" customHeight="1">
      <c r="A22" s="11">
        <v>17</v>
      </c>
      <c r="B22" s="12" t="s">
        <v>66</v>
      </c>
      <c r="C22" s="12" t="s">
        <v>63</v>
      </c>
      <c r="D22" s="11" t="s">
        <v>56</v>
      </c>
      <c r="E22" s="11" t="s">
        <v>26</v>
      </c>
      <c r="F22" s="13">
        <v>59</v>
      </c>
      <c r="G22" s="14">
        <v>59</v>
      </c>
      <c r="H22" s="15">
        <v>42</v>
      </c>
      <c r="I22" s="14">
        <v>42</v>
      </c>
      <c r="J22" s="23" t="s">
        <v>64</v>
      </c>
      <c r="K22" s="24">
        <v>800</v>
      </c>
      <c r="L22" s="25">
        <f t="shared" si="0"/>
        <v>33600</v>
      </c>
      <c r="M22" s="25">
        <f t="shared" si="1"/>
        <v>13600</v>
      </c>
      <c r="N22" s="25">
        <f t="shared" si="2"/>
        <v>47200</v>
      </c>
      <c r="O22" s="23" t="s">
        <v>67</v>
      </c>
      <c r="P22" s="27">
        <v>14820</v>
      </c>
      <c r="Q22" s="27">
        <v>4940</v>
      </c>
      <c r="R22" s="25">
        <v>19760</v>
      </c>
      <c r="S22" s="23">
        <v>66960</v>
      </c>
      <c r="T22" s="16" t="s">
        <v>46</v>
      </c>
    </row>
    <row r="23" spans="1:20" s="2" customFormat="1" ht="79.5" customHeight="1">
      <c r="A23" s="11">
        <v>18</v>
      </c>
      <c r="B23" s="12" t="s">
        <v>68</v>
      </c>
      <c r="C23" s="12" t="s">
        <v>63</v>
      </c>
      <c r="D23" s="11" t="s">
        <v>56</v>
      </c>
      <c r="E23" s="11" t="s">
        <v>26</v>
      </c>
      <c r="F23" s="13">
        <v>61</v>
      </c>
      <c r="G23" s="14">
        <v>58</v>
      </c>
      <c r="H23" s="15">
        <v>46</v>
      </c>
      <c r="I23" s="14">
        <v>44</v>
      </c>
      <c r="J23" s="23" t="s">
        <v>64</v>
      </c>
      <c r="K23" s="24">
        <v>800</v>
      </c>
      <c r="L23" s="25">
        <f t="shared" si="0"/>
        <v>35200</v>
      </c>
      <c r="M23" s="25">
        <f t="shared" si="1"/>
        <v>11200</v>
      </c>
      <c r="N23" s="25">
        <f t="shared" si="2"/>
        <v>46400</v>
      </c>
      <c r="O23" s="23" t="s">
        <v>69</v>
      </c>
      <c r="P23" s="27">
        <v>15180</v>
      </c>
      <c r="Q23" s="27">
        <v>5060</v>
      </c>
      <c r="R23" s="25">
        <v>20240</v>
      </c>
      <c r="S23" s="23">
        <v>66640</v>
      </c>
      <c r="T23" s="16" t="s">
        <v>46</v>
      </c>
    </row>
    <row r="24" spans="1:20" s="2" customFormat="1" ht="79.5" customHeight="1">
      <c r="A24" s="11">
        <v>19</v>
      </c>
      <c r="B24" s="12" t="s">
        <v>37</v>
      </c>
      <c r="C24" s="12" t="s">
        <v>63</v>
      </c>
      <c r="D24" s="11" t="s">
        <v>56</v>
      </c>
      <c r="E24" s="11" t="s">
        <v>26</v>
      </c>
      <c r="F24" s="13">
        <v>61</v>
      </c>
      <c r="G24" s="14">
        <v>59</v>
      </c>
      <c r="H24" s="15">
        <v>0</v>
      </c>
      <c r="I24" s="14">
        <v>0</v>
      </c>
      <c r="J24" s="23" t="s">
        <v>70</v>
      </c>
      <c r="K24" s="24">
        <v>800</v>
      </c>
      <c r="L24" s="25">
        <f t="shared" si="0"/>
        <v>0</v>
      </c>
      <c r="M24" s="25">
        <f t="shared" si="1"/>
        <v>47200</v>
      </c>
      <c r="N24" s="25">
        <f t="shared" si="2"/>
        <v>47200</v>
      </c>
      <c r="O24" s="23">
        <v>0</v>
      </c>
      <c r="P24" s="27">
        <v>0</v>
      </c>
      <c r="Q24" s="27">
        <v>0</v>
      </c>
      <c r="R24" s="25">
        <v>0</v>
      </c>
      <c r="S24" s="23">
        <v>47200</v>
      </c>
      <c r="T24" s="16" t="s">
        <v>46</v>
      </c>
    </row>
    <row r="25" spans="1:20" s="2" customFormat="1" ht="79.5" customHeight="1">
      <c r="A25" s="11">
        <v>20</v>
      </c>
      <c r="B25" s="12" t="s">
        <v>71</v>
      </c>
      <c r="C25" s="12" t="s">
        <v>63</v>
      </c>
      <c r="D25" s="11" t="s">
        <v>56</v>
      </c>
      <c r="E25" s="11" t="s">
        <v>26</v>
      </c>
      <c r="F25" s="13">
        <v>61</v>
      </c>
      <c r="G25" s="14">
        <v>61</v>
      </c>
      <c r="H25" s="15">
        <v>57</v>
      </c>
      <c r="I25" s="14">
        <v>57</v>
      </c>
      <c r="J25" s="23" t="s">
        <v>70</v>
      </c>
      <c r="K25" s="24">
        <v>800</v>
      </c>
      <c r="L25" s="25">
        <f t="shared" si="0"/>
        <v>45600</v>
      </c>
      <c r="M25" s="25">
        <f t="shared" si="1"/>
        <v>3200</v>
      </c>
      <c r="N25" s="25">
        <f t="shared" si="2"/>
        <v>48800</v>
      </c>
      <c r="O25" s="23" t="s">
        <v>72</v>
      </c>
      <c r="P25" s="27">
        <v>20280</v>
      </c>
      <c r="Q25" s="27">
        <v>6760</v>
      </c>
      <c r="R25" s="25">
        <v>27040</v>
      </c>
      <c r="S25" s="23">
        <v>75840</v>
      </c>
      <c r="T25" s="16" t="s">
        <v>46</v>
      </c>
    </row>
    <row r="26" spans="1:20" s="2" customFormat="1" ht="79.5" customHeight="1">
      <c r="A26" s="11">
        <v>21</v>
      </c>
      <c r="B26" s="12" t="s">
        <v>73</v>
      </c>
      <c r="C26" s="12" t="s">
        <v>63</v>
      </c>
      <c r="D26" s="11" t="s">
        <v>56</v>
      </c>
      <c r="E26" s="11" t="s">
        <v>26</v>
      </c>
      <c r="F26" s="13">
        <v>58</v>
      </c>
      <c r="G26" s="14">
        <v>49</v>
      </c>
      <c r="H26" s="15">
        <v>32</v>
      </c>
      <c r="I26" s="14">
        <v>26</v>
      </c>
      <c r="J26" s="23" t="s">
        <v>70</v>
      </c>
      <c r="K26" s="24">
        <v>800</v>
      </c>
      <c r="L26" s="25">
        <f t="shared" si="0"/>
        <v>20800</v>
      </c>
      <c r="M26" s="25">
        <f t="shared" si="1"/>
        <v>18400</v>
      </c>
      <c r="N26" s="25">
        <f t="shared" si="2"/>
        <v>39200</v>
      </c>
      <c r="O26" s="23" t="s">
        <v>74</v>
      </c>
      <c r="P26" s="27">
        <v>9120</v>
      </c>
      <c r="Q26" s="27">
        <v>3040</v>
      </c>
      <c r="R26" s="25">
        <v>12160</v>
      </c>
      <c r="S26" s="23">
        <v>51360</v>
      </c>
      <c r="T26" s="16" t="s">
        <v>46</v>
      </c>
    </row>
    <row r="27" spans="1:20" s="2" customFormat="1" ht="79.5" customHeight="1">
      <c r="A27" s="11">
        <v>22</v>
      </c>
      <c r="B27" s="12" t="s">
        <v>75</v>
      </c>
      <c r="C27" s="12" t="s">
        <v>24</v>
      </c>
      <c r="D27" s="11" t="s">
        <v>25</v>
      </c>
      <c r="E27" s="11" t="s">
        <v>26</v>
      </c>
      <c r="F27" s="13">
        <v>63</v>
      </c>
      <c r="G27" s="14">
        <v>62</v>
      </c>
      <c r="H27" s="15">
        <v>5</v>
      </c>
      <c r="I27" s="14">
        <v>5</v>
      </c>
      <c r="J27" s="23" t="s">
        <v>76</v>
      </c>
      <c r="K27" s="24">
        <v>700</v>
      </c>
      <c r="L27" s="25">
        <f t="shared" si="0"/>
        <v>3500</v>
      </c>
      <c r="M27" s="25">
        <f t="shared" si="1"/>
        <v>39900</v>
      </c>
      <c r="N27" s="25">
        <f t="shared" si="2"/>
        <v>43400</v>
      </c>
      <c r="O27" s="23" t="s">
        <v>77</v>
      </c>
      <c r="P27" s="27">
        <v>1380</v>
      </c>
      <c r="Q27" s="27">
        <v>460</v>
      </c>
      <c r="R27" s="25">
        <v>1840</v>
      </c>
      <c r="S27" s="23">
        <v>45240</v>
      </c>
      <c r="T27" s="16" t="s">
        <v>29</v>
      </c>
    </row>
    <row r="28" spans="1:20" s="2" customFormat="1" ht="79.5" customHeight="1">
      <c r="A28" s="11">
        <v>23</v>
      </c>
      <c r="B28" s="12" t="s">
        <v>78</v>
      </c>
      <c r="C28" s="12" t="s">
        <v>24</v>
      </c>
      <c r="D28" s="11" t="s">
        <v>25</v>
      </c>
      <c r="E28" s="11" t="s">
        <v>26</v>
      </c>
      <c r="F28" s="13">
        <v>60</v>
      </c>
      <c r="G28" s="14">
        <v>57</v>
      </c>
      <c r="H28" s="15">
        <v>26</v>
      </c>
      <c r="I28" s="14">
        <v>26</v>
      </c>
      <c r="J28" s="23" t="s">
        <v>76</v>
      </c>
      <c r="K28" s="24">
        <v>700</v>
      </c>
      <c r="L28" s="25">
        <f t="shared" si="0"/>
        <v>18200</v>
      </c>
      <c r="M28" s="25">
        <f t="shared" si="1"/>
        <v>21700</v>
      </c>
      <c r="N28" s="25">
        <f t="shared" si="2"/>
        <v>39900</v>
      </c>
      <c r="O28" s="23" t="s">
        <v>79</v>
      </c>
      <c r="P28" s="27">
        <v>7500</v>
      </c>
      <c r="Q28" s="27">
        <v>2500</v>
      </c>
      <c r="R28" s="25">
        <v>10000</v>
      </c>
      <c r="S28" s="23">
        <v>49900</v>
      </c>
      <c r="T28" s="16" t="s">
        <v>29</v>
      </c>
    </row>
    <row r="29" spans="1:20" s="2" customFormat="1" ht="79.5" customHeight="1">
      <c r="A29" s="11">
        <v>24</v>
      </c>
      <c r="B29" s="12" t="s">
        <v>80</v>
      </c>
      <c r="C29" s="12" t="s">
        <v>63</v>
      </c>
      <c r="D29" s="11" t="s">
        <v>56</v>
      </c>
      <c r="E29" s="11" t="s">
        <v>26</v>
      </c>
      <c r="F29" s="13">
        <v>60</v>
      </c>
      <c r="G29" s="14">
        <v>59</v>
      </c>
      <c r="H29" s="15">
        <v>38</v>
      </c>
      <c r="I29" s="14">
        <v>38</v>
      </c>
      <c r="J29" s="23" t="s">
        <v>81</v>
      </c>
      <c r="K29" s="24">
        <v>800</v>
      </c>
      <c r="L29" s="25">
        <f t="shared" si="0"/>
        <v>30400</v>
      </c>
      <c r="M29" s="25">
        <f t="shared" si="1"/>
        <v>16800</v>
      </c>
      <c r="N29" s="25">
        <f t="shared" si="2"/>
        <v>47200</v>
      </c>
      <c r="O29" s="23" t="s">
        <v>82</v>
      </c>
      <c r="P29" s="26">
        <v>13620</v>
      </c>
      <c r="Q29" s="26">
        <v>4540</v>
      </c>
      <c r="R29" s="25">
        <v>18160</v>
      </c>
      <c r="S29" s="23">
        <v>65360</v>
      </c>
      <c r="T29" s="16" t="s">
        <v>46</v>
      </c>
    </row>
    <row r="30" spans="1:20" s="2" customFormat="1" ht="79.5" customHeight="1">
      <c r="A30" s="16" t="s">
        <v>83</v>
      </c>
      <c r="B30" s="16"/>
      <c r="C30" s="16"/>
      <c r="D30" s="16"/>
      <c r="E30" s="16"/>
      <c r="F30" s="13">
        <f>SUM(F6:F29)</f>
        <v>1402</v>
      </c>
      <c r="G30" s="13">
        <f>SUM(G6:G29)</f>
        <v>1311</v>
      </c>
      <c r="H30" s="13">
        <f>SUM(H6:H29)</f>
        <v>413</v>
      </c>
      <c r="I30" s="13">
        <f>SUM(I6:I29)</f>
        <v>401</v>
      </c>
      <c r="J30" s="15"/>
      <c r="K30" s="24"/>
      <c r="L30" s="29">
        <f>SUM(L6:L29)</f>
        <v>323100</v>
      </c>
      <c r="M30" s="29">
        <f>SUM(M6:M29)</f>
        <v>666200</v>
      </c>
      <c r="N30" s="25">
        <f>SUM(N6:N29)</f>
        <v>989300</v>
      </c>
      <c r="O30" s="23"/>
      <c r="P30" s="26">
        <v>150720</v>
      </c>
      <c r="Q30" s="26">
        <v>50240</v>
      </c>
      <c r="R30" s="25">
        <v>200960</v>
      </c>
      <c r="S30" s="23">
        <v>1190260</v>
      </c>
      <c r="T30" s="16"/>
    </row>
    <row r="31" spans="1:20" s="3" customFormat="1" ht="49.5" customHeight="1">
      <c r="A31" s="17" t="s">
        <v>84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"/>
    </row>
    <row r="39" ht="14.25">
      <c r="I39" s="30"/>
    </row>
  </sheetData>
  <sheetProtection/>
  <mergeCells count="25">
    <mergeCell ref="A1:T1"/>
    <mergeCell ref="A2:T2"/>
    <mergeCell ref="L3:N3"/>
    <mergeCell ref="O3:R3"/>
    <mergeCell ref="A30:E30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printOptions horizontalCentered="1"/>
  <pageMargins left="0" right="0" top="0.11805555555555555" bottom="0.07847222222222222" header="0.5118055555555555" footer="0.07847222222222222"/>
  <pageSetup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Administrator</cp:lastModifiedBy>
  <cp:lastPrinted>2015-01-29T08:49:40Z</cp:lastPrinted>
  <dcterms:created xsi:type="dcterms:W3CDTF">2012-12-17T15:01:15Z</dcterms:created>
  <dcterms:modified xsi:type="dcterms:W3CDTF">2020-12-18T09:04:39Z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