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第九批 (2)" sheetId="1" r:id="rId1"/>
    <sheet name="Sheet1" sheetId="2" r:id="rId2"/>
  </sheets>
  <definedNames>
    <definedName name="_xlnm.Print_Titles" localSheetId="0">'第九批 (2)'!$1:$5</definedName>
    <definedName name="_xlnm.Print_Area" localSheetId="0">'第九批 (2)'!$A$1:$T$17</definedName>
  </definedNames>
  <calcPr fullCalcOnLoad="1"/>
</workbook>
</file>

<file path=xl/sharedStrings.xml><?xml version="1.0" encoding="utf-8"?>
<sst xmlns="http://schemas.openxmlformats.org/spreadsheetml/2006/main" count="87" uniqueCount="44">
  <si>
    <t>2020年勐海县就业补助资金培训补贴汇总公示一览表(第九批）</t>
  </si>
  <si>
    <t>填表单位：勐海县劳动就业服务中心                                                                                                                                                                         制表时间：  2020 年 12 月  4 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</si>
  <si>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</si>
  <si>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</si>
  <si>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</si>
  <si>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</si>
  <si>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</si>
  <si>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</si>
  <si>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</si>
  <si>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</si>
  <si>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</si>
  <si>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</si>
  <si>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</si>
  <si>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</si>
  <si>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</si>
  <si>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补贴标准依据</t>
  </si>
  <si>
    <t>沪滇劳务协作资金支付建档立卡户金额</t>
  </si>
  <si>
    <t>中央就业补助资金支付建档立卡户金额</t>
  </si>
  <si>
    <t>中央就业补助资金支付非建档立卡户金额</t>
  </si>
  <si>
    <t>小计</t>
  </si>
  <si>
    <t>建档立卡户参加培训天数</t>
  </si>
  <si>
    <t>建档立卡生活费补贴 （60元/人·天）</t>
  </si>
  <si>
    <t>建档立卡交通费补贴 （20元/人·天）</t>
  </si>
  <si>
    <t>布朗山布朗族乡曼果村委会阿克中寨</t>
  </si>
  <si>
    <t>茶艺服务</t>
  </si>
  <si>
    <t>合格证</t>
  </si>
  <si>
    <t>昆明荣成职业培训学校</t>
  </si>
  <si>
    <t>2020年9月23日至2020年9月27日</t>
  </si>
  <si>
    <t>云人社通（2020）41号（254项）</t>
  </si>
  <si>
    <t>布朗山布朗族乡曼果村委会阿克老寨</t>
  </si>
  <si>
    <t>布朗山布朗族乡曼果村委会贺歪小组</t>
  </si>
  <si>
    <t>2020年10月09日至2020年10月14日</t>
  </si>
  <si>
    <t>布朗山布朗族乡曼果村委会南很新寨小组</t>
  </si>
  <si>
    <t>布朗山布朗族乡曼果村委会南很老寨小组</t>
  </si>
  <si>
    <t>勐海镇曼短村委会曼天井小组</t>
  </si>
  <si>
    <t>2020年10月16日至2020年10月20日</t>
  </si>
  <si>
    <t>勐遮镇曼令村委会曼回小组</t>
  </si>
  <si>
    <t>2020年10月17日至2020年10月21日</t>
  </si>
  <si>
    <t>勐遮镇曼令村委会曼令大寨小组</t>
  </si>
  <si>
    <t>茶叶加工技术</t>
  </si>
  <si>
    <t>2020年10月23日至2020年10月28日</t>
  </si>
  <si>
    <t>云人社通（2020）41号（18项）</t>
  </si>
  <si>
    <t xml:space="preserve">填表人：                                 审核人：                                                                 复核人：                                              </t>
  </si>
  <si>
    <t>审批人：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</si>
</sst>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10" fillId="0" borderId="0">
      <alignment vertical="center"/>
      <protection/>
    </xf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0">
      <alignment vertical="center"/>
      <protection/>
    </xf>
    <xf numFmtId="0" fontId="14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>
      <alignment vertical="center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0" xfId="68" applyFont="1" applyFill="1" applyBorder="1" applyAlignment="1">
      <alignment horizontal="center" vertical="center" wrapText="1"/>
      <protection/>
    </xf>
    <xf numFmtId="0" fontId="4" fillId="19" borderId="12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29" fillId="19" borderId="14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29" fillId="19" borderId="10" xfId="68" applyFont="1" applyFill="1" applyBorder="1" applyAlignment="1">
      <alignment horizontal="center" vertical="center" wrapText="1"/>
      <protection/>
    </xf>
    <xf numFmtId="0" fontId="29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29" fillId="19" borderId="17" xfId="68" applyFont="1" applyFill="1" applyBorder="1" applyAlignment="1">
      <alignment horizontal="center" vertical="center" wrapText="1"/>
      <protection/>
    </xf>
    <xf numFmtId="0" fontId="1" fillId="19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30" fillId="19" borderId="17" xfId="68" applyFont="1" applyFill="1" applyBorder="1" applyAlignment="1">
      <alignment horizontal="center" vertical="center" wrapText="1"/>
      <protection/>
    </xf>
    <xf numFmtId="0" fontId="1" fillId="19" borderId="18" xfId="0" applyFont="1" applyFill="1" applyBorder="1" applyAlignment="1">
      <alignment horizontal="center" vertical="center" wrapText="1"/>
    </xf>
    <xf numFmtId="0" fontId="30" fillId="19" borderId="18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30" fillId="19" borderId="20" xfId="68" applyFont="1" applyFill="1" applyBorder="1" applyAlignment="1">
      <alignment horizontal="center" vertical="center" wrapText="1"/>
      <protection/>
    </xf>
    <xf numFmtId="0" fontId="30" fillId="19" borderId="10" xfId="68" applyFont="1" applyFill="1" applyBorder="1" applyAlignment="1">
      <alignment horizontal="center" vertical="center" wrapText="1"/>
      <protection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0" xfId="6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left" vertical="center" wrapText="1"/>
    </xf>
    <xf numFmtId="0" fontId="4" fillId="19" borderId="10" xfId="69" applyFont="1" applyFill="1" applyBorder="1" applyAlignment="1">
      <alignment horizontal="center" vertical="center" wrapText="1"/>
      <protection/>
    </xf>
    <xf numFmtId="0" fontId="4" fillId="19" borderId="10" xfId="70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19" borderId="25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wrapText="1"/>
    </xf>
    <xf numFmtId="0" fontId="5" fillId="19" borderId="18" xfId="69" applyFont="1" applyFill="1" applyBorder="1" applyAlignment="1">
      <alignment horizontal="center" vertical="center" wrapText="1"/>
      <protection/>
    </xf>
    <xf numFmtId="0" fontId="5" fillId="19" borderId="18" xfId="70" applyFont="1" applyFill="1" applyBorder="1" applyAlignment="1">
      <alignment horizontal="center" vertical="center" wrapText="1"/>
      <protection/>
    </xf>
    <xf numFmtId="177" fontId="5" fillId="19" borderId="18" xfId="0" applyNumberFormat="1" applyFont="1" applyFill="1" applyBorder="1" applyAlignment="1">
      <alignment horizontal="center" vertical="center" wrapText="1"/>
    </xf>
    <xf numFmtId="176" fontId="5" fillId="19" borderId="10" xfId="0" applyNumberFormat="1" applyFont="1" applyFill="1" applyBorder="1" applyAlignment="1">
      <alignment horizontal="center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5" fillId="19" borderId="17" xfId="69" applyFont="1" applyFill="1" applyBorder="1" applyAlignment="1">
      <alignment horizontal="center" vertical="center" wrapText="1"/>
      <protection/>
    </xf>
    <xf numFmtId="0" fontId="5" fillId="19" borderId="17" xfId="70" applyFont="1" applyFill="1" applyBorder="1" applyAlignment="1">
      <alignment horizontal="center" vertical="center" wrapText="1"/>
      <protection/>
    </xf>
    <xf numFmtId="176" fontId="5" fillId="19" borderId="17" xfId="0" applyNumberFormat="1" applyFont="1" applyFill="1" applyBorder="1" applyAlignment="1">
      <alignment horizontal="center" vertical="center" wrapText="1"/>
    </xf>
    <xf numFmtId="0" fontId="1" fillId="19" borderId="17" xfId="69" applyFont="1" applyFill="1" applyBorder="1" applyAlignment="1">
      <alignment horizontal="center" vertical="center" wrapText="1"/>
      <protection/>
    </xf>
    <xf numFmtId="0" fontId="1" fillId="19" borderId="17" xfId="70" applyFont="1" applyFill="1" applyBorder="1" applyAlignment="1">
      <alignment horizontal="center" vertical="center" wrapText="1"/>
      <protection/>
    </xf>
    <xf numFmtId="177" fontId="1" fillId="19" borderId="18" xfId="0" applyNumberFormat="1" applyFont="1" applyFill="1" applyBorder="1" applyAlignment="1">
      <alignment horizontal="center" vertical="center" wrapText="1"/>
    </xf>
    <xf numFmtId="176" fontId="1" fillId="19" borderId="17" xfId="0" applyNumberFormat="1" applyFont="1" applyFill="1" applyBorder="1" applyAlignment="1">
      <alignment horizontal="center" vertical="center" wrapText="1"/>
    </xf>
    <xf numFmtId="0" fontId="1" fillId="19" borderId="20" xfId="69" applyFont="1" applyFill="1" applyBorder="1" applyAlignment="1">
      <alignment horizontal="center" vertical="center" wrapText="1"/>
      <protection/>
    </xf>
    <xf numFmtId="0" fontId="1" fillId="19" borderId="20" xfId="70" applyFont="1" applyFill="1" applyBorder="1" applyAlignment="1">
      <alignment horizontal="center" vertical="center" wrapText="1"/>
      <protection/>
    </xf>
    <xf numFmtId="176" fontId="1" fillId="19" borderId="20" xfId="0" applyNumberFormat="1" applyFont="1" applyFill="1" applyBorder="1" applyAlignment="1">
      <alignment horizontal="center" vertical="center" wrapText="1"/>
    </xf>
    <xf numFmtId="0" fontId="1" fillId="19" borderId="10" xfId="69" applyFont="1" applyFill="1" applyBorder="1" applyAlignment="1">
      <alignment horizontal="center" vertical="center" wrapText="1"/>
      <protection/>
    </xf>
    <xf numFmtId="0" fontId="1" fillId="19" borderId="10" xfId="70" applyFont="1" applyFill="1" applyBorder="1" applyAlignment="1">
      <alignment horizontal="center" vertical="center" wrapText="1"/>
      <protection/>
    </xf>
    <xf numFmtId="177" fontId="1" fillId="19" borderId="10" xfId="0" applyNumberFormat="1" applyFont="1" applyFill="1" applyBorder="1" applyAlignment="1">
      <alignment horizontal="center" vertical="center" wrapText="1"/>
    </xf>
    <xf numFmtId="176" fontId="1" fillId="19" borderId="10" xfId="0" applyNumberFormat="1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177" fontId="31" fillId="0" borderId="10" xfId="0" applyNumberFormat="1" applyFont="1" applyFill="1" applyBorder="1" applyAlignment="1">
      <alignment horizontal="center" vertical="center" wrapText="1"/>
    </xf>
    <xf numFmtId="177" fontId="5" fillId="19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5" fillId="19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19" borderId="28" xfId="0" applyFont="1" applyFill="1" applyBorder="1" applyAlignment="1">
      <alignment horizontal="center" vertical="center" wrapText="1"/>
    </xf>
    <xf numFmtId="177" fontId="5" fillId="19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5" fillId="19" borderId="10" xfId="0" applyNumberFormat="1" applyFont="1" applyFill="1" applyBorder="1" applyAlignment="1">
      <alignment horizontal="center" vertical="center" wrapText="1"/>
    </xf>
    <xf numFmtId="177" fontId="5" fillId="19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7" fontId="1" fillId="19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1" fillId="19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7" fontId="1" fillId="19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X6" sqref="X6"/>
    </sheetView>
  </sheetViews>
  <sheetFormatPr defaultColWidth="9.00390625" defaultRowHeight="14.25"/>
  <cols>
    <col min="1" max="1" width="4.125" style="6" customWidth="1"/>
    <col min="2" max="2" width="10.00390625" style="6" customWidth="1"/>
    <col min="3" max="3" width="9.625" style="6" customWidth="1"/>
    <col min="4" max="4" width="6.25390625" style="6" customWidth="1"/>
    <col min="5" max="5" width="12.25390625" style="6" customWidth="1"/>
    <col min="6" max="7" width="6.75390625" style="6" customWidth="1"/>
    <col min="8" max="9" width="8.50390625" style="6" customWidth="1"/>
    <col min="10" max="10" width="13.375" style="6" customWidth="1"/>
    <col min="11" max="11" width="11.875" style="6" customWidth="1"/>
    <col min="12" max="13" width="14.375" style="7" customWidth="1"/>
    <col min="14" max="14" width="13.25390625" style="6" customWidth="1"/>
    <col min="15" max="15" width="15.625" style="6" customWidth="1"/>
    <col min="16" max="16" width="12.75390625" style="6" customWidth="1"/>
    <col min="17" max="17" width="14.875" style="6" customWidth="1"/>
    <col min="18" max="19" width="13.875" style="6" customWidth="1"/>
    <col min="20" max="20" width="11.875" style="6" customWidth="1"/>
    <col min="21" max="16384" width="9.00390625" style="6" customWidth="1"/>
  </cols>
  <sheetData>
    <row r="1" spans="1:20" s="1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9"/>
      <c r="M1" s="39"/>
      <c r="N1" s="8"/>
      <c r="O1" s="8"/>
      <c r="P1" s="8"/>
      <c r="Q1" s="8"/>
      <c r="R1" s="8"/>
      <c r="S1" s="8"/>
      <c r="T1" s="8"/>
    </row>
    <row r="2" spans="1:20" s="1" customFormat="1" ht="14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40"/>
      <c r="M2" s="40"/>
      <c r="N2" s="9"/>
      <c r="O2" s="9"/>
      <c r="P2" s="9"/>
      <c r="Q2" s="9"/>
      <c r="R2" s="9"/>
      <c r="S2" s="9"/>
      <c r="T2" s="9"/>
    </row>
    <row r="3" spans="1:20" s="1" customFormat="1" ht="33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1" t="s">
        <v>11</v>
      </c>
      <c r="K3" s="42" t="s">
        <v>12</v>
      </c>
      <c r="L3" s="43" t="s">
        <v>13</v>
      </c>
      <c r="M3" s="43"/>
      <c r="N3" s="43"/>
      <c r="O3" s="43"/>
      <c r="P3" s="43" t="s">
        <v>14</v>
      </c>
      <c r="Q3" s="43"/>
      <c r="R3" s="43"/>
      <c r="S3" s="43"/>
      <c r="T3" s="10" t="s">
        <v>15</v>
      </c>
    </row>
    <row r="4" spans="1:20" s="1" customFormat="1" ht="33" customHeight="1">
      <c r="A4" s="10"/>
      <c r="B4" s="10"/>
      <c r="C4" s="10"/>
      <c r="D4" s="13"/>
      <c r="E4" s="10"/>
      <c r="F4" s="12"/>
      <c r="G4" s="12"/>
      <c r="H4" s="12"/>
      <c r="I4" s="12"/>
      <c r="J4" s="41"/>
      <c r="K4" s="42"/>
      <c r="L4" s="11" t="s">
        <v>16</v>
      </c>
      <c r="M4" s="11" t="s">
        <v>17</v>
      </c>
      <c r="N4" s="10" t="s">
        <v>18</v>
      </c>
      <c r="O4" s="44" t="s">
        <v>19</v>
      </c>
      <c r="P4" s="45" t="s">
        <v>20</v>
      </c>
      <c r="Q4" s="75" t="s">
        <v>21</v>
      </c>
      <c r="R4" s="75" t="s">
        <v>22</v>
      </c>
      <c r="S4" s="13" t="s">
        <v>19</v>
      </c>
      <c r="T4" s="10"/>
    </row>
    <row r="5" spans="1:20" s="1" customFormat="1" ht="39.75" customHeight="1">
      <c r="A5" s="10"/>
      <c r="B5" s="10"/>
      <c r="C5" s="10"/>
      <c r="D5" s="14"/>
      <c r="E5" s="10"/>
      <c r="F5" s="12"/>
      <c r="G5" s="12"/>
      <c r="H5" s="12"/>
      <c r="I5" s="12"/>
      <c r="J5" s="41"/>
      <c r="K5" s="42"/>
      <c r="L5" s="14"/>
      <c r="M5" s="14"/>
      <c r="N5" s="10"/>
      <c r="O5" s="46"/>
      <c r="P5" s="47"/>
      <c r="Q5" s="14"/>
      <c r="R5" s="14"/>
      <c r="S5" s="14"/>
      <c r="T5" s="10"/>
    </row>
    <row r="6" spans="1:20" s="2" customFormat="1" ht="78" customHeight="1">
      <c r="A6" s="15">
        <v>1</v>
      </c>
      <c r="B6" s="16" t="s">
        <v>23</v>
      </c>
      <c r="C6" s="16" t="s">
        <v>24</v>
      </c>
      <c r="D6" s="17" t="s">
        <v>25</v>
      </c>
      <c r="E6" s="17" t="s">
        <v>26</v>
      </c>
      <c r="F6" s="18">
        <v>63</v>
      </c>
      <c r="G6" s="18">
        <v>63</v>
      </c>
      <c r="H6" s="18">
        <v>13</v>
      </c>
      <c r="I6" s="18">
        <v>13</v>
      </c>
      <c r="J6" s="48" t="s">
        <v>27</v>
      </c>
      <c r="K6" s="49">
        <v>700</v>
      </c>
      <c r="L6" s="50">
        <f aca="true" t="shared" si="0" ref="L6:L23">I6*400</f>
        <v>5200</v>
      </c>
      <c r="M6" s="50">
        <f aca="true" t="shared" si="1" ref="M6:M25">I6*K6-L6</f>
        <v>3900</v>
      </c>
      <c r="N6" s="50">
        <f aca="true" t="shared" si="2" ref="N6:N24">(G6-I6)*K6</f>
        <v>35000</v>
      </c>
      <c r="O6" s="50">
        <f>SUM(L6:N6)</f>
        <v>44100</v>
      </c>
      <c r="P6" s="51">
        <v>5</v>
      </c>
      <c r="Q6" s="76">
        <v>3600</v>
      </c>
      <c r="R6" s="76">
        <v>1200</v>
      </c>
      <c r="S6" s="76">
        <v>4800</v>
      </c>
      <c r="T6" s="77" t="s">
        <v>28</v>
      </c>
    </row>
    <row r="7" spans="1:20" s="2" customFormat="1" ht="84" customHeight="1">
      <c r="A7" s="15">
        <v>2</v>
      </c>
      <c r="B7" s="19" t="s">
        <v>29</v>
      </c>
      <c r="C7" s="19" t="s">
        <v>24</v>
      </c>
      <c r="D7" s="15" t="s">
        <v>25</v>
      </c>
      <c r="E7" s="15" t="s">
        <v>26</v>
      </c>
      <c r="F7" s="18">
        <v>34</v>
      </c>
      <c r="G7" s="18">
        <v>34</v>
      </c>
      <c r="H7" s="18">
        <v>11</v>
      </c>
      <c r="I7" s="18">
        <v>11</v>
      </c>
      <c r="J7" s="52" t="s">
        <v>27</v>
      </c>
      <c r="K7" s="53">
        <v>700</v>
      </c>
      <c r="L7" s="50">
        <f t="shared" si="0"/>
        <v>4400</v>
      </c>
      <c r="M7" s="50">
        <f t="shared" si="1"/>
        <v>3300</v>
      </c>
      <c r="N7" s="50">
        <f t="shared" si="2"/>
        <v>16100</v>
      </c>
      <c r="O7" s="50">
        <f aca="true" t="shared" si="3" ref="O7:O16">SUM(L7:N7)</f>
        <v>23800</v>
      </c>
      <c r="P7" s="51">
        <v>5</v>
      </c>
      <c r="Q7" s="78">
        <v>3060</v>
      </c>
      <c r="R7" s="78">
        <v>1020</v>
      </c>
      <c r="S7" s="78">
        <v>4080</v>
      </c>
      <c r="T7" s="77" t="s">
        <v>28</v>
      </c>
    </row>
    <row r="8" spans="1:20" s="2" customFormat="1" ht="84" customHeight="1">
      <c r="A8" s="20">
        <v>3</v>
      </c>
      <c r="B8" s="21" t="s">
        <v>30</v>
      </c>
      <c r="C8" s="21" t="s">
        <v>24</v>
      </c>
      <c r="D8" s="20" t="s">
        <v>25</v>
      </c>
      <c r="E8" s="22" t="s">
        <v>26</v>
      </c>
      <c r="F8" s="23">
        <v>46</v>
      </c>
      <c r="G8" s="23">
        <v>36</v>
      </c>
      <c r="H8" s="23">
        <v>22</v>
      </c>
      <c r="I8" s="23">
        <v>17</v>
      </c>
      <c r="J8" s="54" t="s">
        <v>31</v>
      </c>
      <c r="K8" s="55">
        <v>700</v>
      </c>
      <c r="L8" s="50">
        <f t="shared" si="0"/>
        <v>6800</v>
      </c>
      <c r="M8" s="50">
        <f t="shared" si="1"/>
        <v>5100</v>
      </c>
      <c r="N8" s="50">
        <f t="shared" si="2"/>
        <v>13300</v>
      </c>
      <c r="O8" s="50">
        <f t="shared" si="3"/>
        <v>25200</v>
      </c>
      <c r="P8" s="56">
        <v>5</v>
      </c>
      <c r="Q8" s="79">
        <v>4680</v>
      </c>
      <c r="R8" s="79">
        <v>1560</v>
      </c>
      <c r="S8" s="79">
        <v>6240</v>
      </c>
      <c r="T8" s="80" t="s">
        <v>28</v>
      </c>
    </row>
    <row r="9" spans="1:20" s="2" customFormat="1" ht="84" customHeight="1">
      <c r="A9" s="20">
        <v>4</v>
      </c>
      <c r="B9" s="21" t="s">
        <v>32</v>
      </c>
      <c r="C9" s="21" t="s">
        <v>24</v>
      </c>
      <c r="D9" s="20" t="s">
        <v>25</v>
      </c>
      <c r="E9" s="22" t="s">
        <v>26</v>
      </c>
      <c r="F9" s="23">
        <v>31</v>
      </c>
      <c r="G9" s="23">
        <v>19</v>
      </c>
      <c r="H9" s="23">
        <v>0</v>
      </c>
      <c r="I9" s="23">
        <v>0</v>
      </c>
      <c r="J9" s="54" t="s">
        <v>31</v>
      </c>
      <c r="K9" s="55">
        <v>700</v>
      </c>
      <c r="L9" s="50">
        <f t="shared" si="0"/>
        <v>0</v>
      </c>
      <c r="M9" s="50">
        <f t="shared" si="1"/>
        <v>0</v>
      </c>
      <c r="N9" s="50">
        <f t="shared" si="2"/>
        <v>13300</v>
      </c>
      <c r="O9" s="50">
        <f t="shared" si="3"/>
        <v>13300</v>
      </c>
      <c r="P9" s="56"/>
      <c r="Q9" s="79"/>
      <c r="R9" s="79"/>
      <c r="S9" s="79">
        <v>0</v>
      </c>
      <c r="T9" s="80" t="s">
        <v>28</v>
      </c>
    </row>
    <row r="10" spans="1:20" s="2" customFormat="1" ht="84" customHeight="1">
      <c r="A10" s="20">
        <v>5</v>
      </c>
      <c r="B10" s="21" t="s">
        <v>33</v>
      </c>
      <c r="C10" s="21" t="s">
        <v>24</v>
      </c>
      <c r="D10" s="20" t="s">
        <v>25</v>
      </c>
      <c r="E10" s="22" t="s">
        <v>26</v>
      </c>
      <c r="F10" s="23">
        <v>24</v>
      </c>
      <c r="G10" s="23">
        <v>21</v>
      </c>
      <c r="H10" s="23">
        <v>0</v>
      </c>
      <c r="I10" s="23">
        <v>0</v>
      </c>
      <c r="J10" s="54" t="s">
        <v>31</v>
      </c>
      <c r="K10" s="55">
        <v>700</v>
      </c>
      <c r="L10" s="50">
        <f t="shared" si="0"/>
        <v>0</v>
      </c>
      <c r="M10" s="50">
        <f t="shared" si="1"/>
        <v>0</v>
      </c>
      <c r="N10" s="50">
        <f t="shared" si="2"/>
        <v>14700</v>
      </c>
      <c r="O10" s="50">
        <f t="shared" si="3"/>
        <v>14700</v>
      </c>
      <c r="P10" s="56"/>
      <c r="Q10" s="79"/>
      <c r="R10" s="79"/>
      <c r="S10" s="79">
        <v>0</v>
      </c>
      <c r="T10" s="80" t="s">
        <v>28</v>
      </c>
    </row>
    <row r="11" spans="1:20" s="2" customFormat="1" ht="84" customHeight="1">
      <c r="A11" s="24">
        <v>6</v>
      </c>
      <c r="B11" s="25" t="s">
        <v>34</v>
      </c>
      <c r="C11" s="25" t="s">
        <v>24</v>
      </c>
      <c r="D11" s="24" t="s">
        <v>25</v>
      </c>
      <c r="E11" s="26" t="s">
        <v>26</v>
      </c>
      <c r="F11" s="27">
        <v>50</v>
      </c>
      <c r="G11" s="27">
        <v>50</v>
      </c>
      <c r="H11" s="27">
        <v>0</v>
      </c>
      <c r="I11" s="27">
        <v>0</v>
      </c>
      <c r="J11" s="57" t="s">
        <v>35</v>
      </c>
      <c r="K11" s="58">
        <v>700</v>
      </c>
      <c r="L11" s="59">
        <f t="shared" si="0"/>
        <v>0</v>
      </c>
      <c r="M11" s="59">
        <f t="shared" si="1"/>
        <v>0</v>
      </c>
      <c r="N11" s="59">
        <f t="shared" si="2"/>
        <v>35000</v>
      </c>
      <c r="O11" s="50">
        <f t="shared" si="3"/>
        <v>35000</v>
      </c>
      <c r="P11" s="60"/>
      <c r="Q11" s="81"/>
      <c r="R11" s="81"/>
      <c r="S11" s="81">
        <v>0</v>
      </c>
      <c r="T11" s="82" t="s">
        <v>28</v>
      </c>
    </row>
    <row r="12" spans="1:20" s="2" customFormat="1" ht="84" customHeight="1">
      <c r="A12" s="28">
        <v>7</v>
      </c>
      <c r="B12" s="29" t="s">
        <v>36</v>
      </c>
      <c r="C12" s="29" t="s">
        <v>24</v>
      </c>
      <c r="D12" s="28" t="s">
        <v>25</v>
      </c>
      <c r="E12" s="30" t="s">
        <v>26</v>
      </c>
      <c r="F12" s="31">
        <v>48</v>
      </c>
      <c r="G12" s="31">
        <v>48</v>
      </c>
      <c r="H12" s="31">
        <v>47</v>
      </c>
      <c r="I12" s="31">
        <v>47</v>
      </c>
      <c r="J12" s="61" t="s">
        <v>37</v>
      </c>
      <c r="K12" s="62">
        <v>700</v>
      </c>
      <c r="L12" s="59">
        <f t="shared" si="0"/>
        <v>18800</v>
      </c>
      <c r="M12" s="59">
        <f t="shared" si="1"/>
        <v>14100</v>
      </c>
      <c r="N12" s="59">
        <f t="shared" si="2"/>
        <v>700</v>
      </c>
      <c r="O12" s="50">
        <f t="shared" si="3"/>
        <v>33600</v>
      </c>
      <c r="P12" s="63">
        <v>5</v>
      </c>
      <c r="Q12" s="83">
        <v>13980</v>
      </c>
      <c r="R12" s="83">
        <v>4660</v>
      </c>
      <c r="S12" s="83">
        <v>18640</v>
      </c>
      <c r="T12" s="84" t="s">
        <v>28</v>
      </c>
    </row>
    <row r="13" spans="1:20" s="3" customFormat="1" ht="84" customHeight="1">
      <c r="A13" s="24">
        <v>8</v>
      </c>
      <c r="B13" s="25" t="s">
        <v>36</v>
      </c>
      <c r="C13" s="25" t="s">
        <v>24</v>
      </c>
      <c r="D13" s="24" t="s">
        <v>25</v>
      </c>
      <c r="E13" s="24" t="s">
        <v>26</v>
      </c>
      <c r="F13" s="32">
        <v>54</v>
      </c>
      <c r="G13" s="32">
        <v>47</v>
      </c>
      <c r="H13" s="32">
        <v>29</v>
      </c>
      <c r="I13" s="32">
        <v>29</v>
      </c>
      <c r="J13" s="64" t="s">
        <v>37</v>
      </c>
      <c r="K13" s="65">
        <v>700</v>
      </c>
      <c r="L13" s="66">
        <f t="shared" si="0"/>
        <v>11600</v>
      </c>
      <c r="M13" s="66">
        <f t="shared" si="1"/>
        <v>8700</v>
      </c>
      <c r="N13" s="66">
        <f t="shared" si="2"/>
        <v>12600</v>
      </c>
      <c r="O13" s="50">
        <f t="shared" si="3"/>
        <v>32900</v>
      </c>
      <c r="P13" s="67">
        <v>5</v>
      </c>
      <c r="Q13" s="85">
        <v>8700</v>
      </c>
      <c r="R13" s="85">
        <v>2900</v>
      </c>
      <c r="S13" s="85">
        <v>11600</v>
      </c>
      <c r="T13" s="86" t="s">
        <v>28</v>
      </c>
    </row>
    <row r="14" spans="1:20" s="3" customFormat="1" ht="84" customHeight="1">
      <c r="A14" s="24">
        <v>9</v>
      </c>
      <c r="B14" s="25" t="s">
        <v>38</v>
      </c>
      <c r="C14" s="25" t="s">
        <v>39</v>
      </c>
      <c r="D14" s="24" t="s">
        <v>25</v>
      </c>
      <c r="E14" s="24" t="s">
        <v>26</v>
      </c>
      <c r="F14" s="32">
        <v>45</v>
      </c>
      <c r="G14" s="32">
        <v>45</v>
      </c>
      <c r="H14" s="32">
        <v>0</v>
      </c>
      <c r="I14" s="32">
        <v>0</v>
      </c>
      <c r="J14" s="64" t="s">
        <v>40</v>
      </c>
      <c r="K14" s="65">
        <v>800</v>
      </c>
      <c r="L14" s="66">
        <f t="shared" si="0"/>
        <v>0</v>
      </c>
      <c r="M14" s="66">
        <f t="shared" si="1"/>
        <v>0</v>
      </c>
      <c r="N14" s="66">
        <f t="shared" si="2"/>
        <v>36000</v>
      </c>
      <c r="O14" s="50">
        <f t="shared" si="3"/>
        <v>36000</v>
      </c>
      <c r="P14" s="67"/>
      <c r="Q14" s="85"/>
      <c r="R14" s="85"/>
      <c r="S14" s="85">
        <v>0</v>
      </c>
      <c r="T14" s="86" t="s">
        <v>41</v>
      </c>
    </row>
    <row r="15" spans="1:20" s="3" customFormat="1" ht="84" customHeight="1">
      <c r="A15" s="24">
        <v>10</v>
      </c>
      <c r="B15" s="25" t="s">
        <v>38</v>
      </c>
      <c r="C15" s="25" t="s">
        <v>39</v>
      </c>
      <c r="D15" s="24" t="s">
        <v>25</v>
      </c>
      <c r="E15" s="24" t="s">
        <v>26</v>
      </c>
      <c r="F15" s="32">
        <v>41</v>
      </c>
      <c r="G15" s="32">
        <v>41</v>
      </c>
      <c r="H15" s="32">
        <v>35</v>
      </c>
      <c r="I15" s="32">
        <v>35</v>
      </c>
      <c r="J15" s="64" t="s">
        <v>40</v>
      </c>
      <c r="K15" s="65">
        <v>800</v>
      </c>
      <c r="L15" s="66">
        <f t="shared" si="0"/>
        <v>14000</v>
      </c>
      <c r="M15" s="66">
        <f t="shared" si="1"/>
        <v>14000</v>
      </c>
      <c r="N15" s="66">
        <f t="shared" si="2"/>
        <v>4800</v>
      </c>
      <c r="O15" s="50">
        <f t="shared" si="3"/>
        <v>32800</v>
      </c>
      <c r="P15" s="67">
        <v>6</v>
      </c>
      <c r="Q15" s="85">
        <v>12540</v>
      </c>
      <c r="R15" s="85">
        <v>4180</v>
      </c>
      <c r="S15" s="85">
        <v>16720</v>
      </c>
      <c r="T15" s="86" t="s">
        <v>41</v>
      </c>
    </row>
    <row r="16" spans="1:20" s="4" customFormat="1" ht="84" customHeight="1">
      <c r="A16" s="33" t="s">
        <v>19</v>
      </c>
      <c r="B16" s="34"/>
      <c r="C16" s="34"/>
      <c r="D16" s="34"/>
      <c r="E16" s="35"/>
      <c r="F16" s="36">
        <v>436</v>
      </c>
      <c r="G16" s="36">
        <v>404</v>
      </c>
      <c r="H16" s="36">
        <v>157</v>
      </c>
      <c r="I16" s="36">
        <v>152</v>
      </c>
      <c r="J16" s="68"/>
      <c r="K16" s="69">
        <v>700</v>
      </c>
      <c r="L16" s="70">
        <f t="shared" si="0"/>
        <v>60800</v>
      </c>
      <c r="M16" s="70">
        <f t="shared" si="1"/>
        <v>45600</v>
      </c>
      <c r="N16" s="70">
        <f t="shared" si="2"/>
        <v>176400</v>
      </c>
      <c r="O16" s="71">
        <f t="shared" si="3"/>
        <v>282800</v>
      </c>
      <c r="P16" s="72"/>
      <c r="Q16" s="87">
        <v>46560</v>
      </c>
      <c r="R16" s="87">
        <v>15520</v>
      </c>
      <c r="S16" s="87">
        <v>62080</v>
      </c>
      <c r="T16" s="86"/>
    </row>
    <row r="17" spans="1:20" s="5" customFormat="1" ht="39" customHeight="1">
      <c r="A17" s="37" t="s">
        <v>42</v>
      </c>
      <c r="B17" s="37"/>
      <c r="C17" s="37"/>
      <c r="D17" s="37"/>
      <c r="E17" s="37"/>
      <c r="F17" s="38"/>
      <c r="G17" s="37"/>
      <c r="H17" s="37"/>
      <c r="I17" s="37"/>
      <c r="J17" s="37"/>
      <c r="K17" s="37"/>
      <c r="L17" s="37"/>
      <c r="M17" s="73"/>
      <c r="N17" s="37"/>
      <c r="O17" s="37"/>
      <c r="P17" s="37"/>
      <c r="Q17" s="37"/>
      <c r="R17" s="37" t="s">
        <v>43</v>
      </c>
      <c r="S17" s="37"/>
      <c r="T17" s="37"/>
    </row>
    <row r="25" ht="14.25">
      <c r="I25" s="74"/>
    </row>
  </sheetData>
  <sheetProtection/>
  <mergeCells count="25">
    <mergeCell ref="A1:T1"/>
    <mergeCell ref="A2:T2"/>
    <mergeCell ref="L3:O3"/>
    <mergeCell ref="P3:S3"/>
    <mergeCell ref="A16:E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3:T5"/>
  </mergeCells>
  <printOptions horizontalCentered="1"/>
  <pageMargins left="0" right="0" top="0.11805555555555555" bottom="0.07847222222222222" header="0.5118055555555555" footer="0.07847222222222222"/>
  <pageSetup horizontalDpi="600" verticalDpi="600" orientation="landscape" paperSize="9" scale="6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Administrator</cp:lastModifiedBy>
  <cp:lastPrinted>2015-01-29T08:49:40Z</cp:lastPrinted>
  <dcterms:created xsi:type="dcterms:W3CDTF">2012-12-17T15:01:15Z</dcterms:created>
  <dcterms:modified xsi:type="dcterms:W3CDTF">2020-12-14T07:39:42Z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