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汇总表" sheetId="1" r:id="rId1"/>
    <sheet name="Sheet1" sheetId="2" r:id="rId2"/>
  </sheets>
  <calcPr calcId="144525"/>
</workbook>
</file>

<file path=xl/sharedStrings.xml><?xml version="1.0" encoding="utf-8"?>
<sst xmlns="http://schemas.openxmlformats.org/spreadsheetml/2006/main" count="50" uniqueCount="31">
  <si>
    <t>勐海县2220/2023榨季糖料甘蔗良种良法技术推广（第一批）补贴资金汇总表</t>
  </si>
  <si>
    <t>序
号</t>
  </si>
  <si>
    <t>乡镇</t>
  </si>
  <si>
    <t>种植户数</t>
  </si>
  <si>
    <t>甘蔗良种推广
（面积/亩）</t>
  </si>
  <si>
    <t>补贴标准
（元/亩）</t>
  </si>
  <si>
    <t>机械化深翻开沟
（面积/亩）</t>
  </si>
  <si>
    <t>机械化联合收获
（作业量/吨）</t>
  </si>
  <si>
    <t>补贴标准
（元/吨）</t>
  </si>
  <si>
    <t>合计
（元）</t>
  </si>
  <si>
    <t>勐海镇</t>
  </si>
  <si>
    <t>打洛镇</t>
  </si>
  <si>
    <t>勐混镇</t>
  </si>
  <si>
    <t>勐遮镇</t>
  </si>
  <si>
    <t>勐满镇</t>
  </si>
  <si>
    <t>勐阿镇</t>
  </si>
  <si>
    <t>勐宋乡</t>
  </si>
  <si>
    <t>勐往乡</t>
  </si>
  <si>
    <t>格朗和乡</t>
  </si>
  <si>
    <t>布朗山乡</t>
  </si>
  <si>
    <t>西定乡</t>
  </si>
  <si>
    <t>合计</t>
  </si>
  <si>
    <t>——</t>
  </si>
  <si>
    <t>附件1</t>
  </si>
  <si>
    <t>勐海县2021年糖料甘蔗良种技术推广补贴资金明细表</t>
  </si>
  <si>
    <t>甘蔗良种推广</t>
  </si>
  <si>
    <t>机械化深翻开沟</t>
  </si>
  <si>
    <t>机械化联合收获</t>
  </si>
  <si>
    <t>面积/万亩</t>
  </si>
  <si>
    <t>资金/万元</t>
  </si>
  <si>
    <t>数量/万吨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</si>
</sst>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31">
    <font>
      <sz val="11"/>
      <color theme="1"/>
      <name val="宋体"/>
      <charset val="134"/>
      <scheme val="minor"/>
    </font>
    <font>
      <sz val="14"/>
      <color rgb="FF000000"/>
      <name val="方正楷体_GBK"/>
      <charset val="134"/>
    </font>
    <font>
      <sz val="16"/>
      <color rgb="FF000000"/>
      <name val="方正小标宋_GBK"/>
      <charset val="134"/>
    </font>
    <font>
      <sz val="10.5"/>
      <color rgb="FF000000"/>
      <name val="方正楷体_GBK"/>
      <charset val="134"/>
    </font>
    <font>
      <sz val="12"/>
      <name val="方正楷体_GBK"/>
      <charset val="134"/>
    </font>
    <font>
      <sz val="10.5"/>
      <color rgb="FF000000"/>
      <name val="宋体"/>
      <charset val="134"/>
    </font>
    <font>
      <sz val="10.5"/>
      <color rgb="FF000000"/>
      <name val="方正仿宋_GBK"/>
      <charset val="134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20"/>
      <color theme="1"/>
      <name val="方正小标宋_GBK"/>
      <charset val="134"/>
    </font>
    <font>
      <sz val="12"/>
      <color theme="1"/>
      <name val="方正楷体_GBK"/>
      <charset val="134"/>
    </font>
    <font>
      <sz val="12"/>
      <name val="Times New Roman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6" fillId="21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17" borderId="10" applyNumberFormat="0" applyFon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0" fillId="4" borderId="9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176" fontId="5" fillId="0" borderId="4" xfId="0" applyNumberFormat="1" applyFont="1" applyBorder="1" applyAlignment="1">
      <alignment horizontal="center" vertical="center"/>
    </xf>
    <xf numFmtId="176" fontId="6" fillId="0" borderId="4" xfId="0" applyNumberFormat="1" applyFont="1" applyBorder="1" applyAlignment="1">
      <alignment horizontal="center" vertical="center"/>
    </xf>
    <xf numFmtId="176" fontId="6" fillId="0" borderId="4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0" fillId="0" borderId="0" xfId="0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5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76" fontId="11" fillId="0" borderId="5" xfId="0" applyNumberFormat="1" applyFont="1" applyFill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6"/>
  <sheetViews>
    <sheetView tabSelected="1" zoomScale="110" zoomScaleNormal="110" workbookViewId="0">
      <selection activeCell="G8" sqref="G8"/>
    </sheetView>
  </sheetViews>
  <sheetFormatPr defaultColWidth="9" defaultRowHeight="13.5"/>
  <cols>
    <col min="1" max="1" width="4" customWidth="1"/>
    <col min="2" max="2" width="9.625" customWidth="1"/>
    <col min="3" max="3" width="10.625" customWidth="1"/>
    <col min="4" max="4" width="15.625" customWidth="1"/>
    <col min="5" max="5" width="12.625" customWidth="1"/>
    <col min="6" max="6" width="17.625" customWidth="1"/>
    <col min="7" max="7" width="12.625" customWidth="1"/>
    <col min="8" max="8" width="18.625" customWidth="1"/>
    <col min="9" max="9" width="12.625" customWidth="1"/>
    <col min="10" max="10" width="20.625" style="14" customWidth="1"/>
    <col min="11" max="11" width="12.625" style="14"/>
    <col min="12" max="12" width="12.625"/>
    <col min="13" max="13" width="11.5"/>
  </cols>
  <sheetData>
    <row r="1" ht="60" customHeight="1" spans="1:10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</row>
    <row r="2" ht="45" customHeight="1" spans="1:10">
      <c r="A2" s="16" t="s">
        <v>1</v>
      </c>
      <c r="B2" s="17" t="s">
        <v>2</v>
      </c>
      <c r="C2" s="17" t="s">
        <v>3</v>
      </c>
      <c r="D2" s="17" t="s">
        <v>4</v>
      </c>
      <c r="E2" s="17" t="s">
        <v>5</v>
      </c>
      <c r="F2" s="17" t="s">
        <v>6</v>
      </c>
      <c r="G2" s="17" t="s">
        <v>5</v>
      </c>
      <c r="H2" s="17" t="s">
        <v>7</v>
      </c>
      <c r="I2" s="17" t="s">
        <v>8</v>
      </c>
      <c r="J2" s="17" t="s">
        <v>9</v>
      </c>
    </row>
    <row r="3" s="12" customFormat="1" ht="30" customHeight="1" spans="1:11">
      <c r="A3" s="18">
        <v>1</v>
      </c>
      <c r="B3" s="7" t="s">
        <v>10</v>
      </c>
      <c r="C3" s="19">
        <v>581</v>
      </c>
      <c r="D3" s="20">
        <v>4260</v>
      </c>
      <c r="E3" s="20">
        <v>350</v>
      </c>
      <c r="F3" s="20">
        <v>4218.2</v>
      </c>
      <c r="G3" s="20">
        <v>170</v>
      </c>
      <c r="H3" s="20">
        <v>14704.328</v>
      </c>
      <c r="I3" s="20">
        <v>30</v>
      </c>
      <c r="J3" s="20">
        <f>I3*H3+G3*F3+E3*D3</f>
        <v>2649223.84</v>
      </c>
      <c r="K3" s="21"/>
    </row>
    <row r="4" s="12" customFormat="1" ht="30" customHeight="1" spans="1:11">
      <c r="A4" s="18">
        <v>2</v>
      </c>
      <c r="B4" s="7" t="s">
        <v>11</v>
      </c>
      <c r="C4" s="19">
        <v>36</v>
      </c>
      <c r="D4" s="18">
        <v>275.7</v>
      </c>
      <c r="E4" s="20">
        <v>350</v>
      </c>
      <c r="F4" s="20">
        <v>275.7</v>
      </c>
      <c r="G4" s="20">
        <v>170</v>
      </c>
      <c r="H4" s="20">
        <v>0</v>
      </c>
      <c r="I4" s="20">
        <v>30</v>
      </c>
      <c r="J4" s="20">
        <f t="shared" ref="J4:J14" si="0">I4*H4+G4*F4+E4*D4</f>
        <v>143364</v>
      </c>
      <c r="K4" s="21"/>
    </row>
    <row r="5" s="12" customFormat="1" ht="30" customHeight="1" spans="1:11">
      <c r="A5" s="18">
        <v>3</v>
      </c>
      <c r="B5" s="7" t="s">
        <v>12</v>
      </c>
      <c r="C5" s="19">
        <v>462</v>
      </c>
      <c r="D5" s="20">
        <v>3496.91</v>
      </c>
      <c r="E5" s="20">
        <v>350</v>
      </c>
      <c r="F5" s="20">
        <v>3496.91</v>
      </c>
      <c r="G5" s="20">
        <v>170</v>
      </c>
      <c r="H5" s="20">
        <v>8446.105</v>
      </c>
      <c r="I5" s="20">
        <v>30</v>
      </c>
      <c r="J5" s="20">
        <f t="shared" si="0"/>
        <v>2071776.35</v>
      </c>
      <c r="K5" s="21"/>
    </row>
    <row r="6" s="12" customFormat="1" ht="30" customHeight="1" spans="1:11">
      <c r="A6" s="18">
        <v>4</v>
      </c>
      <c r="B6" s="7" t="s">
        <v>13</v>
      </c>
      <c r="C6" s="19">
        <v>1197</v>
      </c>
      <c r="D6" s="20">
        <v>9300.95</v>
      </c>
      <c r="E6" s="20">
        <v>350</v>
      </c>
      <c r="F6" s="20">
        <v>9119.35</v>
      </c>
      <c r="G6" s="20">
        <v>170</v>
      </c>
      <c r="H6" s="20">
        <v>86656.167</v>
      </c>
      <c r="I6" s="20">
        <v>30</v>
      </c>
      <c r="J6" s="20">
        <f t="shared" si="0"/>
        <v>7405307.01</v>
      </c>
      <c r="K6" s="21"/>
    </row>
    <row r="7" s="12" customFormat="1" ht="30" customHeight="1" spans="1:11">
      <c r="A7" s="18">
        <v>5</v>
      </c>
      <c r="B7" s="7" t="s">
        <v>14</v>
      </c>
      <c r="C7" s="19">
        <v>685</v>
      </c>
      <c r="D7" s="20">
        <v>5460.3</v>
      </c>
      <c r="E7" s="20">
        <v>350</v>
      </c>
      <c r="F7" s="20">
        <v>5332.1</v>
      </c>
      <c r="G7" s="20">
        <v>170</v>
      </c>
      <c r="H7" s="20">
        <v>5354.827</v>
      </c>
      <c r="I7" s="20">
        <v>30</v>
      </c>
      <c r="J7" s="20">
        <f t="shared" si="0"/>
        <v>2978206.81</v>
      </c>
      <c r="K7" s="21"/>
    </row>
    <row r="8" s="13" customFormat="1" ht="30" customHeight="1" spans="1:11">
      <c r="A8" s="18">
        <v>6</v>
      </c>
      <c r="B8" s="7" t="s">
        <v>15</v>
      </c>
      <c r="C8" s="19">
        <v>1399</v>
      </c>
      <c r="D8" s="20">
        <v>11482.6</v>
      </c>
      <c r="E8" s="20">
        <v>350</v>
      </c>
      <c r="F8" s="20">
        <v>11426.2</v>
      </c>
      <c r="G8" s="20">
        <v>170</v>
      </c>
      <c r="H8" s="20">
        <v>23374.167</v>
      </c>
      <c r="I8" s="20">
        <v>30</v>
      </c>
      <c r="J8" s="20">
        <f t="shared" si="0"/>
        <v>6662589.01</v>
      </c>
      <c r="K8" s="22"/>
    </row>
    <row r="9" s="12" customFormat="1" ht="30" customHeight="1" spans="1:11">
      <c r="A9" s="18">
        <v>7</v>
      </c>
      <c r="B9" s="7" t="s">
        <v>16</v>
      </c>
      <c r="C9" s="19">
        <v>649</v>
      </c>
      <c r="D9" s="20">
        <v>3624.24</v>
      </c>
      <c r="E9" s="20">
        <v>350</v>
      </c>
      <c r="F9" s="20">
        <v>3330.04</v>
      </c>
      <c r="G9" s="20">
        <v>170</v>
      </c>
      <c r="H9" s="20">
        <v>3831.052</v>
      </c>
      <c r="I9" s="20">
        <v>30</v>
      </c>
      <c r="J9" s="20">
        <f t="shared" si="0"/>
        <v>1949522.36</v>
      </c>
      <c r="K9" s="21"/>
    </row>
    <row r="10" s="12" customFormat="1" ht="30" customHeight="1" spans="1:11">
      <c r="A10" s="18">
        <v>8</v>
      </c>
      <c r="B10" s="7" t="s">
        <v>17</v>
      </c>
      <c r="C10" s="19">
        <v>127</v>
      </c>
      <c r="D10" s="20">
        <v>1597.5</v>
      </c>
      <c r="E10" s="20">
        <v>350</v>
      </c>
      <c r="F10" s="20">
        <v>1597.5</v>
      </c>
      <c r="G10" s="20">
        <v>170</v>
      </c>
      <c r="H10" s="20">
        <v>513.897</v>
      </c>
      <c r="I10" s="20">
        <v>30</v>
      </c>
      <c r="J10" s="20">
        <f t="shared" si="0"/>
        <v>846116.91</v>
      </c>
      <c r="K10" s="21"/>
    </row>
    <row r="11" s="12" customFormat="1" ht="30" customHeight="1" spans="1:11">
      <c r="A11" s="18">
        <v>9</v>
      </c>
      <c r="B11" s="7" t="s">
        <v>18</v>
      </c>
      <c r="C11" s="19">
        <v>403</v>
      </c>
      <c r="D11" s="20">
        <v>2505.7</v>
      </c>
      <c r="E11" s="20">
        <v>350</v>
      </c>
      <c r="F11" s="20">
        <v>2441.1</v>
      </c>
      <c r="G11" s="20">
        <v>170</v>
      </c>
      <c r="H11" s="20">
        <v>187.18</v>
      </c>
      <c r="I11" s="20">
        <v>30</v>
      </c>
      <c r="J11" s="20">
        <f t="shared" si="0"/>
        <v>1297597.4</v>
      </c>
      <c r="K11" s="21"/>
    </row>
    <row r="12" s="12" customFormat="1" ht="30" customHeight="1" spans="1:11">
      <c r="A12" s="18">
        <v>10</v>
      </c>
      <c r="B12" s="7" t="s">
        <v>19</v>
      </c>
      <c r="C12" s="19">
        <v>252</v>
      </c>
      <c r="D12" s="20">
        <v>1903.62</v>
      </c>
      <c r="E12" s="20">
        <v>350</v>
      </c>
      <c r="F12" s="18">
        <v>1903.62</v>
      </c>
      <c r="G12" s="20">
        <v>170</v>
      </c>
      <c r="H12" s="20">
        <v>241.243</v>
      </c>
      <c r="I12" s="20">
        <v>30</v>
      </c>
      <c r="J12" s="20">
        <f t="shared" si="0"/>
        <v>997119.69</v>
      </c>
      <c r="K12" s="22"/>
    </row>
    <row r="13" s="12" customFormat="1" ht="30" customHeight="1" spans="1:11">
      <c r="A13" s="18">
        <v>11</v>
      </c>
      <c r="B13" s="7" t="s">
        <v>20</v>
      </c>
      <c r="C13" s="19">
        <v>1504</v>
      </c>
      <c r="D13" s="20">
        <v>9404.83</v>
      </c>
      <c r="E13" s="20">
        <v>350</v>
      </c>
      <c r="F13" s="20">
        <v>9345.99</v>
      </c>
      <c r="G13" s="20">
        <v>170</v>
      </c>
      <c r="H13" s="20">
        <v>4782.106</v>
      </c>
      <c r="I13" s="20">
        <v>30</v>
      </c>
      <c r="J13" s="20">
        <f t="shared" si="0"/>
        <v>5023971.98</v>
      </c>
      <c r="K13" s="21"/>
    </row>
    <row r="14" ht="30" customHeight="1" spans="1:11">
      <c r="A14" s="7" t="s">
        <v>21</v>
      </c>
      <c r="B14" s="7"/>
      <c r="C14" s="19">
        <f>SUM(C3:C13)</f>
        <v>7295</v>
      </c>
      <c r="D14" s="20">
        <f>SUM(D3:D13)</f>
        <v>53312.35</v>
      </c>
      <c r="E14" s="20" t="s">
        <v>22</v>
      </c>
      <c r="F14" s="19">
        <f>SUM(F3:F13)</f>
        <v>52486.71</v>
      </c>
      <c r="G14" s="19" t="s">
        <v>22</v>
      </c>
      <c r="H14" s="20">
        <f>SUM(H3:H13)</f>
        <v>148091.072</v>
      </c>
      <c r="I14" s="20" t="s">
        <v>22</v>
      </c>
      <c r="J14" s="23">
        <f>SUM(J3:J13)</f>
        <v>32024795.36</v>
      </c>
      <c r="K14" s="21"/>
    </row>
    <row r="16" spans="10:10">
      <c r="J16" s="24"/>
    </row>
  </sheetData>
  <mergeCells count="2">
    <mergeCell ref="A1:J1"/>
    <mergeCell ref="A14:B14"/>
  </mergeCells>
  <pageMargins left="0.7" right="0.7" top="0.75" bottom="0.75" header="0.3" footer="0.3"/>
  <pageSetup paperSize="9" scale="9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6"/>
  <sheetViews>
    <sheetView zoomScale="140" zoomScaleNormal="140" workbookViewId="0">
      <selection activeCell="B5" sqref="B5:G16"/>
    </sheetView>
  </sheetViews>
  <sheetFormatPr defaultColWidth="9" defaultRowHeight="13.5" outlineLevelCol="6"/>
  <cols>
    <col min="3" max="3" width="12.625"/>
    <col min="5" max="5" width="9.25"/>
    <col min="6" max="6" width="10.125"/>
    <col min="7" max="7" width="11.125"/>
  </cols>
  <sheetData>
    <row r="1" ht="18" customHeight="1" spans="1:7">
      <c r="A1" s="1" t="s">
        <v>23</v>
      </c>
      <c r="B1" s="1"/>
      <c r="C1" s="1"/>
      <c r="D1" s="1"/>
      <c r="E1" s="1"/>
      <c r="F1" s="1"/>
      <c r="G1" s="1"/>
    </row>
    <row r="2" ht="22.5" customHeight="1" spans="1:7">
      <c r="A2" s="2" t="s">
        <v>24</v>
      </c>
      <c r="B2" s="2"/>
      <c r="C2" s="2"/>
      <c r="D2" s="2"/>
      <c r="E2" s="2"/>
      <c r="F2" s="2"/>
      <c r="G2" s="2"/>
    </row>
    <row r="3" ht="15" customHeight="1" spans="1:7">
      <c r="A3" s="3" t="s">
        <v>2</v>
      </c>
      <c r="B3" s="4" t="s">
        <v>25</v>
      </c>
      <c r="C3" s="4"/>
      <c r="D3" s="4" t="s">
        <v>26</v>
      </c>
      <c r="E3" s="4"/>
      <c r="F3" s="4" t="s">
        <v>27</v>
      </c>
      <c r="G3" s="4"/>
    </row>
    <row r="4" ht="14.25" spans="1:7">
      <c r="A4" s="5"/>
      <c r="B4" s="6" t="s">
        <v>28</v>
      </c>
      <c r="C4" s="6" t="s">
        <v>29</v>
      </c>
      <c r="D4" s="6" t="s">
        <v>28</v>
      </c>
      <c r="E4" s="6" t="s">
        <v>29</v>
      </c>
      <c r="F4" s="4" t="s">
        <v>30</v>
      </c>
      <c r="G4" s="4" t="s">
        <v>29</v>
      </c>
    </row>
    <row r="5" ht="16.5" spans="1:7">
      <c r="A5" s="7" t="s">
        <v>10</v>
      </c>
      <c r="B5" s="8">
        <v>0.426</v>
      </c>
      <c r="C5" s="9">
        <f>B5*350</f>
        <v>149.1</v>
      </c>
      <c r="D5" s="10">
        <v>0.42182</v>
      </c>
      <c r="E5" s="10">
        <f>D5*170</f>
        <v>71.7094</v>
      </c>
      <c r="F5" s="10">
        <v>1.4704328</v>
      </c>
      <c r="G5" s="10">
        <f>F5*30</f>
        <v>44.112984</v>
      </c>
    </row>
    <row r="6" ht="16.5" spans="1:7">
      <c r="A6" s="7" t="s">
        <v>11</v>
      </c>
      <c r="B6" s="8">
        <v>0.02757</v>
      </c>
      <c r="C6" s="9">
        <f t="shared" ref="C6:C15" si="0">B6*350</f>
        <v>9.6495</v>
      </c>
      <c r="D6" s="10">
        <v>0.02757</v>
      </c>
      <c r="E6" s="10">
        <f t="shared" ref="E6:E15" si="1">D6*170</f>
        <v>4.6869</v>
      </c>
      <c r="F6" s="10">
        <v>0</v>
      </c>
      <c r="G6" s="10">
        <f t="shared" ref="G6:G15" si="2">F6*30</f>
        <v>0</v>
      </c>
    </row>
    <row r="7" ht="16.5" spans="1:7">
      <c r="A7" s="7" t="s">
        <v>12</v>
      </c>
      <c r="B7" s="8">
        <v>0.349691</v>
      </c>
      <c r="C7" s="9">
        <f t="shared" si="0"/>
        <v>122.39185</v>
      </c>
      <c r="D7" s="10">
        <v>0.349691</v>
      </c>
      <c r="E7" s="10">
        <f t="shared" si="1"/>
        <v>59.44747</v>
      </c>
      <c r="F7" s="10">
        <v>0.8446105</v>
      </c>
      <c r="G7" s="10">
        <f t="shared" si="2"/>
        <v>25.338315</v>
      </c>
    </row>
    <row r="8" ht="16.5" spans="1:7">
      <c r="A8" s="7" t="s">
        <v>13</v>
      </c>
      <c r="B8" s="8">
        <v>0.930095</v>
      </c>
      <c r="C8" s="9">
        <f t="shared" si="0"/>
        <v>325.53325</v>
      </c>
      <c r="D8" s="10">
        <v>0.911935</v>
      </c>
      <c r="E8" s="10">
        <f t="shared" si="1"/>
        <v>155.02895</v>
      </c>
      <c r="F8" s="10">
        <v>8.6656167</v>
      </c>
      <c r="G8" s="10">
        <f t="shared" si="2"/>
        <v>259.968501</v>
      </c>
    </row>
    <row r="9" ht="16.5" spans="1:7">
      <c r="A9" s="7" t="s">
        <v>14</v>
      </c>
      <c r="B9" s="8">
        <v>0.54603</v>
      </c>
      <c r="C9" s="9">
        <f t="shared" si="0"/>
        <v>191.1105</v>
      </c>
      <c r="D9" s="10">
        <v>0.53321</v>
      </c>
      <c r="E9" s="10">
        <f t="shared" si="1"/>
        <v>90.6457</v>
      </c>
      <c r="F9" s="10">
        <v>0.5354827</v>
      </c>
      <c r="G9" s="10">
        <f t="shared" si="2"/>
        <v>16.064481</v>
      </c>
    </row>
    <row r="10" ht="16.5" spans="1:7">
      <c r="A10" s="7" t="s">
        <v>15</v>
      </c>
      <c r="B10" s="8">
        <v>1.14826</v>
      </c>
      <c r="C10" s="9">
        <f t="shared" si="0"/>
        <v>401.891</v>
      </c>
      <c r="D10" s="10">
        <v>1.14262</v>
      </c>
      <c r="E10" s="10">
        <f t="shared" si="1"/>
        <v>194.2454</v>
      </c>
      <c r="F10" s="10">
        <v>2.3374167</v>
      </c>
      <c r="G10" s="10">
        <f t="shared" si="2"/>
        <v>70.122501</v>
      </c>
    </row>
    <row r="11" ht="16.5" spans="1:7">
      <c r="A11" s="7" t="s">
        <v>16</v>
      </c>
      <c r="B11" s="8">
        <v>0.362424</v>
      </c>
      <c r="C11" s="9">
        <f t="shared" si="0"/>
        <v>126.8484</v>
      </c>
      <c r="D11" s="10">
        <v>0.333004</v>
      </c>
      <c r="E11" s="10">
        <f t="shared" si="1"/>
        <v>56.61068</v>
      </c>
      <c r="F11" s="10">
        <v>0.3831052</v>
      </c>
      <c r="G11" s="10">
        <f t="shared" si="2"/>
        <v>11.493156</v>
      </c>
    </row>
    <row r="12" ht="16.5" spans="1:7">
      <c r="A12" s="7" t="s">
        <v>17</v>
      </c>
      <c r="B12" s="8">
        <v>0.15975</v>
      </c>
      <c r="C12" s="9">
        <f t="shared" si="0"/>
        <v>55.9125</v>
      </c>
      <c r="D12" s="10">
        <v>0.15975</v>
      </c>
      <c r="E12" s="10">
        <f t="shared" si="1"/>
        <v>27.1575</v>
      </c>
      <c r="F12" s="10">
        <v>0.0513897</v>
      </c>
      <c r="G12" s="10">
        <f t="shared" si="2"/>
        <v>1.541691</v>
      </c>
    </row>
    <row r="13" ht="16.5" spans="1:7">
      <c r="A13" s="7" t="s">
        <v>18</v>
      </c>
      <c r="B13" s="8">
        <v>0.25057</v>
      </c>
      <c r="C13" s="9">
        <f t="shared" si="0"/>
        <v>87.6995</v>
      </c>
      <c r="D13" s="10">
        <v>0.24411</v>
      </c>
      <c r="E13" s="10">
        <f t="shared" si="1"/>
        <v>41.4987</v>
      </c>
      <c r="F13" s="10">
        <v>0.018718</v>
      </c>
      <c r="G13" s="10">
        <f t="shared" si="2"/>
        <v>0.56154</v>
      </c>
    </row>
    <row r="14" ht="16.5" spans="1:7">
      <c r="A14" s="7" t="s">
        <v>19</v>
      </c>
      <c r="B14" s="8">
        <v>0.190362</v>
      </c>
      <c r="C14" s="9">
        <f t="shared" si="0"/>
        <v>66.6267</v>
      </c>
      <c r="D14" s="10">
        <v>0.190362</v>
      </c>
      <c r="E14" s="10">
        <f t="shared" si="1"/>
        <v>32.36154</v>
      </c>
      <c r="F14" s="10">
        <v>0.0241243</v>
      </c>
      <c r="G14" s="10">
        <f t="shared" si="2"/>
        <v>0.723729</v>
      </c>
    </row>
    <row r="15" ht="16.5" spans="1:7">
      <c r="A15" s="7" t="s">
        <v>20</v>
      </c>
      <c r="B15" s="8">
        <v>0.940483</v>
      </c>
      <c r="C15" s="9">
        <f t="shared" si="0"/>
        <v>329.16905</v>
      </c>
      <c r="D15" s="10">
        <v>0.934599</v>
      </c>
      <c r="E15" s="10">
        <f t="shared" si="1"/>
        <v>158.88183</v>
      </c>
      <c r="F15" s="10">
        <v>0.4782106</v>
      </c>
      <c r="G15" s="10">
        <f t="shared" si="2"/>
        <v>14.346318</v>
      </c>
    </row>
    <row r="16" ht="14.25" spans="1:7">
      <c r="A16" s="11" t="s">
        <v>21</v>
      </c>
      <c r="B16" s="8">
        <f t="shared" ref="B16:G16" si="3">SUM(B5:B15)</f>
        <v>5.331235</v>
      </c>
      <c r="C16" s="8">
        <f t="shared" si="3"/>
        <v>1865.93225</v>
      </c>
      <c r="D16" s="8">
        <f t="shared" si="3"/>
        <v>5.248671</v>
      </c>
      <c r="E16" s="8">
        <f t="shared" si="3"/>
        <v>892.27407</v>
      </c>
      <c r="F16" s="8">
        <f t="shared" si="3"/>
        <v>14.8091072</v>
      </c>
      <c r="G16" s="8">
        <f t="shared" si="3"/>
        <v>444.273216</v>
      </c>
    </row>
  </sheetData>
  <mergeCells count="6">
    <mergeCell ref="A1:G1"/>
    <mergeCell ref="A2:G2"/>
    <mergeCell ref="B3:C3"/>
    <mergeCell ref="D3:E3"/>
    <mergeCell ref="F3:G3"/>
    <mergeCell ref="A3:A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汇总表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2022-06-20T09:22:00Z</dcterms:created>
  <dcterms:modified xsi:type="dcterms:W3CDTF">2023-08-30T00:20:23Z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9B8B8513FBC14CFC910E0E77158FC6EE</vt:lpwstr>
  </property>
  <property fmtid="{D5CDD505-2E9C-101B-9397-08002B2CF9AE}" pid="3" name="KSOProductBuildVer">
    <vt:lpwstr>2052-11.8.6.8722</vt:lpwstr>
  </property>
</Properties>
</file>