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/>
  </bookViews>
  <sheets>
    <sheet name="附件1" sheetId="3" r:id="rId1"/>
  </sheets>
  <calcPr calcId="144525" concurrentCalc="0"/>
</workbook>
</file>

<file path=xl/sharedStrings.xml><?xml version="1.0" encoding="utf-8"?>
<sst xmlns="http://schemas.openxmlformats.org/spreadsheetml/2006/main" count="31" uniqueCount="30">
  <si>
    <t>勐海县2022年农村厕所革命资金分配表</t>
  </si>
  <si>
    <t>单位：勐海县农业农村局</t>
  </si>
  <si>
    <t>单位：元</t>
  </si>
  <si>
    <t>序号</t>
  </si>
  <si>
    <t>乡镇农场</t>
  </si>
  <si>
    <t>资金合计</t>
  </si>
  <si>
    <t>农村卫生户厕</t>
  </si>
  <si>
    <t>2022年任务数（座）</t>
  </si>
  <si>
    <t>实际完成数（座）</t>
  </si>
  <si>
    <t>其中：统建数（座）</t>
  </si>
  <si>
    <t>其中：自建数（座）</t>
  </si>
  <si>
    <t>（西财农发〔2022〕49号）
2022年省级农村厕所改造建设
专项资金</t>
  </si>
  <si>
    <t>（西财农发〔2022〕130号）
2022年中央第二批农村厕所革命
整村推进财政奖补资金</t>
  </si>
  <si>
    <t>备注</t>
  </si>
  <si>
    <t>户厕统建</t>
  </si>
  <si>
    <t>户厕自建</t>
  </si>
  <si>
    <t>户厕管护资金</t>
  </si>
  <si>
    <t>打洛镇</t>
  </si>
  <si>
    <t>西定乡</t>
  </si>
  <si>
    <t>布朗山乡</t>
  </si>
  <si>
    <t>勐满镇</t>
  </si>
  <si>
    <t>勐混镇</t>
  </si>
  <si>
    <t>勐宋乡</t>
  </si>
  <si>
    <t>格朗和乡</t>
  </si>
  <si>
    <t>勐遮镇</t>
  </si>
  <si>
    <t>勐海镇</t>
  </si>
  <si>
    <t>勐往乡</t>
  </si>
  <si>
    <t>勐阿镇</t>
  </si>
  <si>
    <t>黎明农场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</si>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</sst>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* #,##0.0_ ;_ * \-#,##0.0_ ;_ * &quot;-&quot;??_ ;_ @_ "/>
  </numFmts>
  <fonts count="3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Times New Roman"/>
      <charset val="134"/>
    </font>
    <font>
      <sz val="22"/>
      <color theme="1"/>
      <name val="方正小标宋_GBK"/>
      <charset val="134"/>
    </font>
    <font>
      <sz val="12"/>
      <color theme="1"/>
      <name val="方正仿宋_GBK"/>
      <charset val="134"/>
    </font>
    <font>
      <sz val="12"/>
      <color theme="1"/>
      <name val="方正黑体_GBK"/>
      <charset val="134"/>
    </font>
    <font>
      <sz val="12"/>
      <color rgb="FFFF0000"/>
      <name val="方正黑体_GBK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12"/>
      <color rgb="FFFF0000"/>
      <name val="Times New Roman"/>
      <charset val="134"/>
    </font>
    <font>
      <b/>
      <sz val="12"/>
      <color theme="1"/>
      <name val="方正仿宋_GBK"/>
      <charset val="134"/>
    </font>
    <font>
      <b/>
      <sz val="12"/>
      <color theme="1"/>
      <name val="Times New Roman"/>
      <charset val="134"/>
    </font>
    <font>
      <sz val="11"/>
      <color theme="1"/>
      <name val="方正黑体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3" applyNumberFormat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27" fillId="12" borderId="14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76" fontId="2" fillId="0" borderId="4" xfId="8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3" fontId="8" fillId="0" borderId="4" xfId="8" applyFont="1" applyFill="1" applyBorder="1" applyAlignment="1">
      <alignment horizontal="center" vertical="center"/>
    </xf>
    <xf numFmtId="43" fontId="8" fillId="0" borderId="2" xfId="8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76" fontId="2" fillId="0" borderId="2" xfId="8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2" fillId="0" borderId="2" xfId="0" applyFont="1" applyBorder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43" fontId="8" fillId="0" borderId="4" xfId="8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tabSelected="1" workbookViewId="0">
      <selection activeCell="H5" sqref="H5:K6"/>
    </sheetView>
  </sheetViews>
  <sheetFormatPr defaultColWidth="8.89166666666667" defaultRowHeight="13.5"/>
  <cols>
    <col min="1" max="1" width="4.625" customWidth="1"/>
    <col min="2" max="3" width="12.625" customWidth="1"/>
    <col min="4" max="4" width="13.625" customWidth="1"/>
    <col min="5" max="5" width="11.625" style="2" customWidth="1"/>
    <col min="6" max="6" width="13.625" customWidth="1"/>
    <col min="7" max="7" width="12.625" customWidth="1"/>
    <col min="8" max="11" width="14.625" customWidth="1"/>
    <col min="12" max="12" width="7.375" customWidth="1"/>
  </cols>
  <sheetData>
    <row r="1" ht="21" customHeight="1" spans="1:1">
      <c r="A1" s="3"/>
    </row>
    <row r="2" s="1" customFormat="1" ht="35" customHeight="1" spans="1:1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ht="22" customHeight="1" spans="1:12">
      <c r="A3" s="5" t="s">
        <v>1</v>
      </c>
      <c r="B3" s="5"/>
      <c r="C3" s="5"/>
      <c r="D3" s="5"/>
      <c r="E3" s="5"/>
      <c r="F3" s="6"/>
      <c r="G3" s="6"/>
      <c r="H3" s="6"/>
      <c r="I3" s="6"/>
      <c r="J3" s="6"/>
      <c r="K3" s="5" t="s">
        <v>2</v>
      </c>
      <c r="L3" s="5"/>
    </row>
    <row r="4" ht="27" customHeight="1" spans="1:12">
      <c r="A4" s="7" t="s">
        <v>3</v>
      </c>
      <c r="B4" s="7" t="s">
        <v>4</v>
      </c>
      <c r="C4" s="7" t="s">
        <v>5</v>
      </c>
      <c r="D4" s="8" t="s">
        <v>6</v>
      </c>
      <c r="E4" s="9"/>
      <c r="F4" s="8"/>
      <c r="G4" s="8"/>
      <c r="H4" s="8"/>
      <c r="I4" s="8"/>
      <c r="J4" s="8"/>
      <c r="K4" s="8"/>
      <c r="L4" s="29"/>
    </row>
    <row r="5" ht="27" customHeight="1" spans="1:12">
      <c r="A5" s="10"/>
      <c r="B5" s="10"/>
      <c r="C5" s="10"/>
      <c r="D5" s="10" t="s">
        <v>7</v>
      </c>
      <c r="E5" s="11" t="s">
        <v>8</v>
      </c>
      <c r="F5" s="8" t="s">
        <v>9</v>
      </c>
      <c r="G5" s="8" t="s">
        <v>10</v>
      </c>
      <c r="H5" s="8" t="s">
        <v>11</v>
      </c>
      <c r="I5" s="8"/>
      <c r="J5" s="30" t="s">
        <v>12</v>
      </c>
      <c r="K5" s="31"/>
      <c r="L5" s="32" t="s">
        <v>13</v>
      </c>
    </row>
    <row r="6" ht="30" customHeight="1" spans="1:12">
      <c r="A6" s="10"/>
      <c r="B6" s="10"/>
      <c r="C6" s="10"/>
      <c r="D6" s="10"/>
      <c r="E6" s="11"/>
      <c r="F6" s="8"/>
      <c r="G6" s="8"/>
      <c r="H6" s="8"/>
      <c r="I6" s="8"/>
      <c r="J6" s="33"/>
      <c r="K6" s="34"/>
      <c r="L6" s="35"/>
    </row>
    <row r="7" ht="22" customHeight="1" spans="1:12">
      <c r="A7" s="12"/>
      <c r="B7" s="12"/>
      <c r="C7" s="12"/>
      <c r="D7" s="12"/>
      <c r="E7" s="13"/>
      <c r="F7" s="14"/>
      <c r="G7" s="14"/>
      <c r="H7" s="12" t="s">
        <v>14</v>
      </c>
      <c r="I7" s="12" t="s">
        <v>15</v>
      </c>
      <c r="J7" s="8" t="s">
        <v>15</v>
      </c>
      <c r="K7" s="14" t="s">
        <v>16</v>
      </c>
      <c r="L7" s="29"/>
    </row>
    <row r="8" ht="27" customHeight="1" spans="1:12">
      <c r="A8" s="15">
        <v>1</v>
      </c>
      <c r="B8" s="16" t="s">
        <v>17</v>
      </c>
      <c r="C8" s="17">
        <f>H8+I8+J8+K8</f>
        <v>454800</v>
      </c>
      <c r="D8" s="18">
        <v>389</v>
      </c>
      <c r="E8" s="19">
        <f>F8+G8</f>
        <v>507</v>
      </c>
      <c r="F8" s="20">
        <v>389</v>
      </c>
      <c r="G8" s="19">
        <v>118</v>
      </c>
      <c r="H8" s="21">
        <f>F8*1000-130000</f>
        <v>259000</v>
      </c>
      <c r="I8" s="36">
        <f t="shared" ref="I8:I13" si="0">G8*1000</f>
        <v>118000</v>
      </c>
      <c r="J8" s="36"/>
      <c r="K8" s="36">
        <f>D8*200</f>
        <v>77800</v>
      </c>
      <c r="L8" s="37"/>
    </row>
    <row r="9" ht="27" customHeight="1" spans="1:12">
      <c r="A9" s="15">
        <v>2</v>
      </c>
      <c r="B9" s="16" t="s">
        <v>18</v>
      </c>
      <c r="C9" s="17">
        <f t="shared" ref="C9:C19" si="1">H9+I9+J9+K9</f>
        <v>617800</v>
      </c>
      <c r="D9" s="18">
        <v>489</v>
      </c>
      <c r="E9" s="19">
        <f t="shared" ref="E9:E19" si="2">F9+G9</f>
        <v>520</v>
      </c>
      <c r="F9" s="18">
        <v>293</v>
      </c>
      <c r="G9" s="19">
        <v>227</v>
      </c>
      <c r="H9" s="22">
        <f>F9*1000</f>
        <v>293000</v>
      </c>
      <c r="I9" s="22">
        <f t="shared" si="0"/>
        <v>227000</v>
      </c>
      <c r="J9" s="36"/>
      <c r="K9" s="36">
        <f t="shared" ref="K9:K19" si="3">D9*200</f>
        <v>97800</v>
      </c>
      <c r="L9" s="37"/>
    </row>
    <row r="10" ht="27" customHeight="1" spans="1:12">
      <c r="A10" s="15">
        <v>3</v>
      </c>
      <c r="B10" s="16" t="s">
        <v>19</v>
      </c>
      <c r="C10" s="17">
        <f t="shared" si="1"/>
        <v>500400</v>
      </c>
      <c r="D10" s="18">
        <v>442</v>
      </c>
      <c r="E10" s="19">
        <f t="shared" si="2"/>
        <v>412</v>
      </c>
      <c r="F10" s="18">
        <v>85</v>
      </c>
      <c r="G10" s="19">
        <v>327</v>
      </c>
      <c r="H10" s="22">
        <f t="shared" ref="H10:H19" si="4">F10*1000</f>
        <v>85000</v>
      </c>
      <c r="I10" s="22">
        <f t="shared" si="0"/>
        <v>327000</v>
      </c>
      <c r="J10" s="36"/>
      <c r="K10" s="36">
        <f t="shared" si="3"/>
        <v>88400</v>
      </c>
      <c r="L10" s="37"/>
    </row>
    <row r="11" ht="27" customHeight="1" spans="1:12">
      <c r="A11" s="15">
        <v>4</v>
      </c>
      <c r="B11" s="16" t="s">
        <v>20</v>
      </c>
      <c r="C11" s="17">
        <f t="shared" si="1"/>
        <v>494400</v>
      </c>
      <c r="D11" s="18">
        <v>412</v>
      </c>
      <c r="E11" s="19">
        <f t="shared" si="2"/>
        <v>412</v>
      </c>
      <c r="F11" s="20">
        <v>400</v>
      </c>
      <c r="G11" s="20">
        <f t="shared" ref="G9:G20" si="5">D11-F11</f>
        <v>12</v>
      </c>
      <c r="H11" s="22">
        <f t="shared" si="4"/>
        <v>400000</v>
      </c>
      <c r="I11" s="22">
        <f t="shared" si="0"/>
        <v>12000</v>
      </c>
      <c r="J11" s="22"/>
      <c r="K11" s="36">
        <f t="shared" si="3"/>
        <v>82400</v>
      </c>
      <c r="L11" s="37"/>
    </row>
    <row r="12" ht="27" customHeight="1" spans="1:12">
      <c r="A12" s="15">
        <v>5</v>
      </c>
      <c r="B12" s="16" t="s">
        <v>21</v>
      </c>
      <c r="C12" s="17">
        <f t="shared" si="1"/>
        <v>685800</v>
      </c>
      <c r="D12" s="18">
        <v>584</v>
      </c>
      <c r="E12" s="19">
        <f t="shared" si="2"/>
        <v>569</v>
      </c>
      <c r="F12" s="20">
        <v>538</v>
      </c>
      <c r="G12" s="19">
        <v>31</v>
      </c>
      <c r="H12" s="22">
        <f t="shared" si="4"/>
        <v>538000</v>
      </c>
      <c r="I12" s="22">
        <f t="shared" si="0"/>
        <v>31000</v>
      </c>
      <c r="J12" s="22"/>
      <c r="K12" s="36">
        <f t="shared" si="3"/>
        <v>116800</v>
      </c>
      <c r="L12" s="37"/>
    </row>
    <row r="13" ht="27" customHeight="1" spans="1:12">
      <c r="A13" s="15">
        <v>6</v>
      </c>
      <c r="B13" s="16" t="s">
        <v>22</v>
      </c>
      <c r="C13" s="17">
        <f t="shared" si="1"/>
        <v>416000</v>
      </c>
      <c r="D13" s="18">
        <v>445</v>
      </c>
      <c r="E13" s="19">
        <f t="shared" si="2"/>
        <v>327</v>
      </c>
      <c r="F13" s="20">
        <v>58</v>
      </c>
      <c r="G13" s="19">
        <v>269</v>
      </c>
      <c r="H13" s="22">
        <f t="shared" si="4"/>
        <v>58000</v>
      </c>
      <c r="I13" s="22">
        <f t="shared" si="0"/>
        <v>269000</v>
      </c>
      <c r="J13" s="22"/>
      <c r="K13" s="36">
        <f t="shared" si="3"/>
        <v>89000</v>
      </c>
      <c r="L13" s="37"/>
    </row>
    <row r="14" ht="27" customHeight="1" spans="1:12">
      <c r="A14" s="15">
        <v>7</v>
      </c>
      <c r="B14" s="16" t="s">
        <v>23</v>
      </c>
      <c r="C14" s="17">
        <f t="shared" si="1"/>
        <v>471200</v>
      </c>
      <c r="D14" s="18">
        <v>381</v>
      </c>
      <c r="E14" s="19">
        <f t="shared" si="2"/>
        <v>395</v>
      </c>
      <c r="F14" s="20">
        <v>0</v>
      </c>
      <c r="G14" s="19">
        <v>395</v>
      </c>
      <c r="H14" s="22">
        <f t="shared" si="4"/>
        <v>0</v>
      </c>
      <c r="I14" s="22">
        <v>84000</v>
      </c>
      <c r="J14" s="22">
        <v>311000</v>
      </c>
      <c r="K14" s="36">
        <f t="shared" si="3"/>
        <v>76200</v>
      </c>
      <c r="L14" s="37"/>
    </row>
    <row r="15" ht="27" customHeight="1" spans="1:12">
      <c r="A15" s="15">
        <v>8</v>
      </c>
      <c r="B15" s="16" t="s">
        <v>24</v>
      </c>
      <c r="C15" s="17">
        <f t="shared" si="1"/>
        <v>1173600</v>
      </c>
      <c r="D15" s="18">
        <v>978</v>
      </c>
      <c r="E15" s="19">
        <f t="shared" si="2"/>
        <v>978</v>
      </c>
      <c r="F15" s="20">
        <v>859</v>
      </c>
      <c r="G15" s="20">
        <f t="shared" si="5"/>
        <v>119</v>
      </c>
      <c r="H15" s="22">
        <f t="shared" si="4"/>
        <v>859000</v>
      </c>
      <c r="I15" s="22"/>
      <c r="J15" s="22">
        <v>119000</v>
      </c>
      <c r="K15" s="36">
        <f t="shared" si="3"/>
        <v>195600</v>
      </c>
      <c r="L15" s="38"/>
    </row>
    <row r="16" ht="27" customHeight="1" spans="1:12">
      <c r="A16" s="15">
        <v>9</v>
      </c>
      <c r="B16" s="16" t="s">
        <v>25</v>
      </c>
      <c r="C16" s="17">
        <f t="shared" si="1"/>
        <v>613200</v>
      </c>
      <c r="D16" s="18">
        <v>511</v>
      </c>
      <c r="E16" s="19">
        <f t="shared" si="2"/>
        <v>511</v>
      </c>
      <c r="F16" s="20">
        <v>310</v>
      </c>
      <c r="G16" s="20">
        <f t="shared" si="5"/>
        <v>201</v>
      </c>
      <c r="H16" s="22">
        <f t="shared" si="4"/>
        <v>310000</v>
      </c>
      <c r="I16" s="22"/>
      <c r="J16" s="22">
        <v>201000</v>
      </c>
      <c r="K16" s="36">
        <f t="shared" si="3"/>
        <v>102200</v>
      </c>
      <c r="L16" s="38"/>
    </row>
    <row r="17" ht="27" customHeight="1" spans="1:12">
      <c r="A17" s="15">
        <v>10</v>
      </c>
      <c r="B17" s="16" t="s">
        <v>26</v>
      </c>
      <c r="C17" s="17">
        <f t="shared" si="1"/>
        <v>379200</v>
      </c>
      <c r="D17" s="18">
        <v>316</v>
      </c>
      <c r="E17" s="19">
        <f t="shared" si="2"/>
        <v>316</v>
      </c>
      <c r="F17" s="20">
        <v>0</v>
      </c>
      <c r="G17" s="20">
        <f t="shared" si="5"/>
        <v>316</v>
      </c>
      <c r="H17" s="22">
        <f t="shared" si="4"/>
        <v>0</v>
      </c>
      <c r="I17" s="22"/>
      <c r="J17" s="22">
        <v>316000</v>
      </c>
      <c r="K17" s="36">
        <f t="shared" si="3"/>
        <v>63200</v>
      </c>
      <c r="L17" s="38"/>
    </row>
    <row r="18" ht="27" customHeight="1" spans="1:12">
      <c r="A18" s="15">
        <v>11</v>
      </c>
      <c r="B18" s="16" t="s">
        <v>27</v>
      </c>
      <c r="C18" s="17">
        <f t="shared" si="1"/>
        <v>543600</v>
      </c>
      <c r="D18" s="18">
        <v>453</v>
      </c>
      <c r="E18" s="19">
        <f t="shared" si="2"/>
        <v>453</v>
      </c>
      <c r="F18" s="18">
        <v>320</v>
      </c>
      <c r="G18" s="20">
        <f t="shared" si="5"/>
        <v>133</v>
      </c>
      <c r="H18" s="22">
        <f t="shared" si="4"/>
        <v>320000</v>
      </c>
      <c r="I18" s="22"/>
      <c r="J18" s="22">
        <v>133000</v>
      </c>
      <c r="K18" s="36">
        <f t="shared" si="3"/>
        <v>90600</v>
      </c>
      <c r="L18" s="38"/>
    </row>
    <row r="19" ht="27" customHeight="1" spans="1:12">
      <c r="A19" s="15">
        <v>12</v>
      </c>
      <c r="B19" s="16" t="s">
        <v>28</v>
      </c>
      <c r="C19" s="17">
        <f t="shared" si="1"/>
        <v>120000</v>
      </c>
      <c r="D19" s="18">
        <v>100</v>
      </c>
      <c r="E19" s="19">
        <f t="shared" si="2"/>
        <v>100</v>
      </c>
      <c r="F19" s="18">
        <v>0</v>
      </c>
      <c r="G19" s="20">
        <f t="shared" si="5"/>
        <v>100</v>
      </c>
      <c r="H19" s="22">
        <f t="shared" si="4"/>
        <v>0</v>
      </c>
      <c r="I19" s="22"/>
      <c r="J19" s="22">
        <v>100000</v>
      </c>
      <c r="K19" s="36">
        <f t="shared" si="3"/>
        <v>20000</v>
      </c>
      <c r="L19" s="38"/>
    </row>
    <row r="20" ht="27" customHeight="1" spans="1:12">
      <c r="A20" s="23" t="s">
        <v>29</v>
      </c>
      <c r="B20" s="24"/>
      <c r="C20" s="25">
        <f>SUM(C8:C19)</f>
        <v>6470000</v>
      </c>
      <c r="D20" s="26">
        <f>SUM(D8:D19)</f>
        <v>5500</v>
      </c>
      <c r="E20" s="27">
        <f>SUM(E8:E19)</f>
        <v>5500</v>
      </c>
      <c r="F20" s="26">
        <f t="shared" ref="F20:K20" si="6">SUM(F8:F19)</f>
        <v>3252</v>
      </c>
      <c r="G20" s="26">
        <f t="shared" si="6"/>
        <v>2248</v>
      </c>
      <c r="H20" s="22">
        <f t="shared" si="6"/>
        <v>3122000</v>
      </c>
      <c r="I20" s="22">
        <f t="shared" si="6"/>
        <v>1068000</v>
      </c>
      <c r="J20" s="22">
        <f t="shared" si="6"/>
        <v>1180000</v>
      </c>
      <c r="K20" s="22">
        <f t="shared" si="6"/>
        <v>1100000</v>
      </c>
      <c r="L20" s="38"/>
    </row>
    <row r="21" spans="1:11">
      <c r="A21" s="1"/>
      <c r="B21" s="1"/>
      <c r="C21" s="1"/>
      <c r="D21" s="1"/>
      <c r="E21" s="28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28"/>
      <c r="F22" s="1"/>
      <c r="G22" s="1"/>
      <c r="H22" s="1"/>
      <c r="I22" s="1"/>
      <c r="J22" s="1"/>
      <c r="K22" s="1"/>
    </row>
  </sheetData>
  <mergeCells count="15">
    <mergeCell ref="A2:L2"/>
    <mergeCell ref="A3:E3"/>
    <mergeCell ref="K3:L3"/>
    <mergeCell ref="D4:K4"/>
    <mergeCell ref="A20:B20"/>
    <mergeCell ref="A4:A7"/>
    <mergeCell ref="B4:B7"/>
    <mergeCell ref="C4:C7"/>
    <mergeCell ref="D5:D7"/>
    <mergeCell ref="E5:E7"/>
    <mergeCell ref="F5:F7"/>
    <mergeCell ref="G5:G7"/>
    <mergeCell ref="L5:L6"/>
    <mergeCell ref="H5:I6"/>
    <mergeCell ref="J5:K6"/>
  </mergeCells>
  <pageMargins left="0.751388888888889" right="0.751388888888889" top="0.196527777777778" bottom="0.156944444444444" header="0.393055555555556" footer="0.0784722222222222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西双版纳州景洪市党政机关单位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周小糖</cp:lastModifiedBy>
  <dcterms:created xsi:type="dcterms:W3CDTF">2021-09-24T09:53:00Z</dcterms:created>
  <dcterms:modified xsi:type="dcterms:W3CDTF">2023-05-30T02:32:53Z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F09F61CC8814469A8AC71DDDBE669190_12</vt:lpwstr>
  </property>
</Properties>
</file>